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shareabaco.civi.cse\ESG PROJECT\EEMI\EEM Label\Template\2023-12\"/>
    </mc:Choice>
  </mc:AlternateContent>
  <xr:revisionPtr revIDLastSave="0" documentId="13_ncr:1_{CAC2EA32-CE35-4D4F-9092-0E37206B1E72}" xr6:coauthVersionLast="47" xr6:coauthVersionMax="47" xr10:uidLastSave="{00000000-0000-0000-0000-000000000000}"/>
  <bookViews>
    <workbookView xWindow="28680" yWindow="315" windowWidth="29040" windowHeight="16440" tabRatio="897" activeTab="4" xr2:uid="{00000000-000D-0000-FFFF-FFFF00000000}"/>
  </bookViews>
  <sheets>
    <sheet name="Disclaimer" sheetId="13" r:id="rId1"/>
    <sheet name="Introduction" sheetId="5" r:id="rId2"/>
    <sheet name="Completion Instructions" sheetId="6" r:id="rId3"/>
    <sheet name="FAQ" sheetId="7" r:id="rId4"/>
    <sheet name="A1. EEM General Mortgage Assets" sheetId="9" r:id="rId5"/>
    <sheet name=" B1. EEM Sust. Mortgage Assets " sheetId="19" r:id="rId6"/>
    <sheet name="C. EEM Harmonised Glossary" sheetId="22" r:id="rId7"/>
    <sheet name="D1. Optional EEM Taxonomy C  " sheetId="23" r:id="rId8"/>
  </sheets>
  <definedNames>
    <definedName name="_xlnm._FilterDatabase" localSheetId="4" hidden="1">'A1. EEM General Mortgage Assets'!$A$11:$D$187</definedName>
    <definedName name="_Hlk506480454" localSheetId="5">' B1. EEM Sust. Mortgage Assets '!#REF!</definedName>
    <definedName name="acceptable_use_policy" localSheetId="0">Disclaimer!#REF!</definedName>
    <definedName name="_xlnm.Print_Area" localSheetId="4">'A1. EEM General Mortgage Assets'!$A$1:$G$499</definedName>
    <definedName name="_xlnm.Print_Area" localSheetId="6">'C. EEM Harmonised Glossary'!$A$1:$C$31</definedName>
    <definedName name="_xlnm.Print_Area" localSheetId="2">'Completion Instructions'!$B$2:$J$66</definedName>
    <definedName name="_xlnm.Print_Area" localSheetId="0">Disclaimer!$A$1:$A$170</definedName>
    <definedName name="_xlnm.Print_Area" localSheetId="3">FAQ!$A$1:$C$24</definedName>
    <definedName name="_xlnm.Print_Area" localSheetId="1">Introduction!$B$2:$J$29</definedName>
    <definedName name="general_tc" localSheetId="0">Disclaimer!$A$61</definedName>
    <definedName name="privacy_policy" localSheetId="0">Disclaimer!$A$136</definedName>
    <definedName name="_xlnm.Print_Titles" localSheetId="0">Disclaimer!$2:$2</definedName>
    <definedName name="_xlnm.Print_Titles" localSheetId="3">FAQ!$4:$4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7" i="19" l="1"/>
  <c r="D372" i="9" l="1"/>
  <c r="C372" i="9"/>
  <c r="F36" i="9"/>
  <c r="F29" i="9"/>
  <c r="F370" i="9" l="1"/>
  <c r="C16" i="23"/>
  <c r="D16" i="23"/>
  <c r="G45" i="23"/>
  <c r="F45" i="23"/>
  <c r="G609" i="19" l="1"/>
  <c r="G612" i="19"/>
  <c r="F613" i="19"/>
  <c r="G613" i="19"/>
  <c r="G615" i="19"/>
  <c r="F618" i="19"/>
  <c r="G618" i="19"/>
  <c r="F619" i="19"/>
  <c r="G619" i="19"/>
  <c r="D620" i="19"/>
  <c r="G607" i="19" s="1"/>
  <c r="C620" i="19"/>
  <c r="F608" i="19" s="1"/>
  <c r="D384" i="19"/>
  <c r="G372" i="19" s="1"/>
  <c r="C384" i="19"/>
  <c r="F383" i="19" s="1"/>
  <c r="G573" i="9"/>
  <c r="F574" i="9"/>
  <c r="G574" i="9"/>
  <c r="G576" i="9"/>
  <c r="G577" i="9"/>
  <c r="G579" i="9"/>
  <c r="F580" i="9"/>
  <c r="G580" i="9"/>
  <c r="G582" i="9"/>
  <c r="D585" i="9"/>
  <c r="G575" i="9" s="1"/>
  <c r="C585" i="9"/>
  <c r="F575" i="9" s="1"/>
  <c r="C346" i="9"/>
  <c r="F335" i="9" s="1"/>
  <c r="D346" i="9"/>
  <c r="G335" i="9" s="1"/>
  <c r="D653" i="19"/>
  <c r="C653" i="19"/>
  <c r="C618" i="9"/>
  <c r="D618" i="9"/>
  <c r="F573" i="9" l="1"/>
  <c r="F612" i="19"/>
  <c r="F572" i="9"/>
  <c r="G578" i="9"/>
  <c r="G584" i="9"/>
  <c r="G617" i="19"/>
  <c r="G611" i="19"/>
  <c r="G572" i="9"/>
  <c r="G585" i="9" s="1"/>
  <c r="F578" i="9"/>
  <c r="F584" i="9"/>
  <c r="F617" i="19"/>
  <c r="F611" i="19"/>
  <c r="G616" i="19"/>
  <c r="G610" i="19"/>
  <c r="F579" i="9"/>
  <c r="G583" i="9"/>
  <c r="F583" i="9"/>
  <c r="F577" i="9"/>
  <c r="F616" i="19"/>
  <c r="F610" i="19"/>
  <c r="F582" i="9"/>
  <c r="F576" i="9"/>
  <c r="F615" i="19"/>
  <c r="F609" i="19"/>
  <c r="G581" i="9"/>
  <c r="F607" i="19"/>
  <c r="G614" i="19"/>
  <c r="G608" i="19"/>
  <c r="F581" i="9"/>
  <c r="F614" i="19"/>
  <c r="G334" i="9"/>
  <c r="F378" i="19"/>
  <c r="F374" i="19"/>
  <c r="G342" i="9"/>
  <c r="G341" i="9"/>
  <c r="G382" i="19"/>
  <c r="F371" i="19"/>
  <c r="F382" i="19"/>
  <c r="G377" i="19"/>
  <c r="G373" i="19"/>
  <c r="G371" i="19"/>
  <c r="F380" i="19"/>
  <c r="F376" i="19"/>
  <c r="F372" i="19"/>
  <c r="G383" i="19"/>
  <c r="G379" i="19"/>
  <c r="G375" i="19"/>
  <c r="G381" i="19"/>
  <c r="F375" i="19"/>
  <c r="F381" i="19"/>
  <c r="F379" i="19"/>
  <c r="F377" i="19"/>
  <c r="F373" i="19"/>
  <c r="G380" i="19"/>
  <c r="G378" i="19"/>
  <c r="G376" i="19"/>
  <c r="G374" i="19"/>
  <c r="G338" i="9"/>
  <c r="G345" i="9"/>
  <c r="G337" i="9"/>
  <c r="G344" i="9"/>
  <c r="G340" i="9"/>
  <c r="G336" i="9"/>
  <c r="G343" i="9"/>
  <c r="G339" i="9"/>
  <c r="F342" i="9"/>
  <c r="F338" i="9"/>
  <c r="F334" i="9"/>
  <c r="F333" i="9"/>
  <c r="F344" i="9"/>
  <c r="F340" i="9"/>
  <c r="F336" i="9"/>
  <c r="F345" i="9"/>
  <c r="F343" i="9"/>
  <c r="F341" i="9"/>
  <c r="F339" i="9"/>
  <c r="F337" i="9"/>
  <c r="F585" i="9" l="1"/>
  <c r="G384" i="19"/>
  <c r="F384" i="19"/>
  <c r="F346" i="9"/>
  <c r="F28" i="9"/>
  <c r="D328" i="9"/>
  <c r="G17" i="19" l="1"/>
  <c r="G39" i="23"/>
  <c r="G38" i="23"/>
  <c r="G37" i="23"/>
  <c r="G40" i="23"/>
  <c r="G311" i="9"/>
  <c r="G315" i="9"/>
  <c r="G319" i="9"/>
  <c r="G323" i="9"/>
  <c r="G327" i="9"/>
  <c r="G312" i="9"/>
  <c r="G316" i="9"/>
  <c r="G320" i="9"/>
  <c r="G324" i="9"/>
  <c r="G310" i="9"/>
  <c r="G322" i="9"/>
  <c r="G313" i="9"/>
  <c r="G317" i="9"/>
  <c r="G321" i="9"/>
  <c r="G325" i="9"/>
  <c r="G314" i="9"/>
  <c r="G318" i="9"/>
  <c r="G326" i="9"/>
  <c r="G333" i="9"/>
  <c r="G346" i="9" s="1"/>
  <c r="G16" i="19"/>
  <c r="D636" i="19" l="1"/>
  <c r="C636" i="19"/>
  <c r="F635" i="19" l="1"/>
  <c r="F633" i="19"/>
  <c r="G633" i="19"/>
  <c r="G634" i="19"/>
  <c r="F634" i="19"/>
  <c r="F632" i="19"/>
  <c r="G632" i="19"/>
  <c r="G635" i="19"/>
  <c r="D601" i="9"/>
  <c r="G598" i="9" s="1"/>
  <c r="C601" i="9"/>
  <c r="F597" i="9" s="1"/>
  <c r="F600" i="9" l="1"/>
  <c r="G599" i="9"/>
  <c r="G597" i="9"/>
  <c r="F599" i="9"/>
  <c r="G600" i="9"/>
  <c r="F598" i="9"/>
  <c r="F636" i="19"/>
  <c r="G636" i="19"/>
  <c r="G408" i="19"/>
  <c r="D367" i="19"/>
  <c r="G361" i="19" s="1"/>
  <c r="F356" i="19"/>
  <c r="D365" i="9"/>
  <c r="C365" i="9"/>
  <c r="C328" i="9"/>
  <c r="F366" i="19" l="1"/>
  <c r="F357" i="19"/>
  <c r="F408" i="19"/>
  <c r="F407" i="19"/>
  <c r="F355" i="19"/>
  <c r="F349" i="19"/>
  <c r="G601" i="9"/>
  <c r="F313" i="9"/>
  <c r="F317" i="9"/>
  <c r="F321" i="9"/>
  <c r="F325" i="9"/>
  <c r="F314" i="9"/>
  <c r="F318" i="9"/>
  <c r="F322" i="9"/>
  <c r="F326" i="9"/>
  <c r="F312" i="9"/>
  <c r="F320" i="9"/>
  <c r="F311" i="9"/>
  <c r="F315" i="9"/>
  <c r="F319" i="9"/>
  <c r="F323" i="9"/>
  <c r="F327" i="9"/>
  <c r="F316" i="9"/>
  <c r="F324" i="9"/>
  <c r="F310" i="9"/>
  <c r="F360" i="9"/>
  <c r="F362" i="9"/>
  <c r="F364" i="9"/>
  <c r="F358" i="9"/>
  <c r="F359" i="9"/>
  <c r="F361" i="9"/>
  <c r="F363" i="9"/>
  <c r="G360" i="9"/>
  <c r="G362" i="9"/>
  <c r="G364" i="9"/>
  <c r="G359" i="9"/>
  <c r="G361" i="9"/>
  <c r="G358" i="9"/>
  <c r="G363" i="9"/>
  <c r="F371" i="9"/>
  <c r="F368" i="9"/>
  <c r="F369" i="9"/>
  <c r="F601" i="9"/>
  <c r="G371" i="9"/>
  <c r="G369" i="9"/>
  <c r="G370" i="9"/>
  <c r="G368" i="9"/>
  <c r="F363" i="19"/>
  <c r="F352" i="19"/>
  <c r="F362" i="19"/>
  <c r="F351" i="19"/>
  <c r="F350" i="19"/>
  <c r="F365" i="19"/>
  <c r="F361" i="19"/>
  <c r="F354" i="19"/>
  <c r="F364" i="19"/>
  <c r="F359" i="19"/>
  <c r="F353" i="19"/>
  <c r="G359" i="19"/>
  <c r="G357" i="19"/>
  <c r="G365" i="19"/>
  <c r="G363" i="19"/>
  <c r="G354" i="19"/>
  <c r="G352" i="19"/>
  <c r="G350" i="19"/>
  <c r="G349" i="19"/>
  <c r="G360" i="19"/>
  <c r="G358" i="19"/>
  <c r="G356" i="19"/>
  <c r="G366" i="19"/>
  <c r="G364" i="19"/>
  <c r="G362" i="19"/>
  <c r="F360" i="19"/>
  <c r="F358" i="19"/>
  <c r="G355" i="19"/>
  <c r="G353" i="19"/>
  <c r="G351" i="19"/>
  <c r="F397" i="19"/>
  <c r="F401" i="19"/>
  <c r="F398" i="19"/>
  <c r="F402" i="19"/>
  <c r="F399" i="19"/>
  <c r="F396" i="19"/>
  <c r="F400" i="19"/>
  <c r="F406" i="19"/>
  <c r="F409" i="19"/>
  <c r="G407" i="19"/>
  <c r="G406" i="19"/>
  <c r="G397" i="19"/>
  <c r="G398" i="19"/>
  <c r="G399" i="19"/>
  <c r="G400" i="19"/>
  <c r="G401" i="19"/>
  <c r="G402" i="19"/>
  <c r="G396" i="19"/>
  <c r="G409" i="19"/>
  <c r="D605" i="19"/>
  <c r="G593" i="19" s="1"/>
  <c r="C605" i="19"/>
  <c r="F593" i="19" s="1"/>
  <c r="D582" i="19"/>
  <c r="G571" i="19" s="1"/>
  <c r="C582" i="19"/>
  <c r="F570" i="19" s="1"/>
  <c r="D525" i="19"/>
  <c r="C525" i="19"/>
  <c r="F520" i="19" s="1"/>
  <c r="D503" i="19"/>
  <c r="G498" i="19" s="1"/>
  <c r="C503" i="19"/>
  <c r="F498" i="19" s="1"/>
  <c r="D490" i="19"/>
  <c r="G478" i="19" s="1"/>
  <c r="C490" i="19"/>
  <c r="F469" i="19" s="1"/>
  <c r="D344" i="19"/>
  <c r="C344" i="19"/>
  <c r="F328" i="19" s="1"/>
  <c r="G372" i="9" l="1"/>
  <c r="F367" i="19"/>
  <c r="F410" i="19"/>
  <c r="G367" i="19"/>
  <c r="G521" i="19"/>
  <c r="G517" i="19"/>
  <c r="G518" i="19"/>
  <c r="G522" i="19"/>
  <c r="G519" i="19"/>
  <c r="G523" i="19"/>
  <c r="G520" i="19"/>
  <c r="G524" i="19"/>
  <c r="G327" i="19"/>
  <c r="G337" i="19"/>
  <c r="G335" i="19"/>
  <c r="G326" i="19"/>
  <c r="G331" i="19"/>
  <c r="G336" i="19"/>
  <c r="G341" i="19"/>
  <c r="G328" i="19"/>
  <c r="G332" i="19"/>
  <c r="G338" i="19"/>
  <c r="G342" i="19"/>
  <c r="G329" i="19"/>
  <c r="G333" i="19"/>
  <c r="G339" i="19"/>
  <c r="G343" i="19"/>
  <c r="G330" i="19"/>
  <c r="G334" i="19"/>
  <c r="G340" i="19"/>
  <c r="F403" i="19"/>
  <c r="F372" i="9"/>
  <c r="G365" i="9"/>
  <c r="F365" i="9"/>
  <c r="G403" i="19"/>
  <c r="G588" i="19"/>
  <c r="G592" i="19"/>
  <c r="G596" i="19"/>
  <c r="G600" i="19"/>
  <c r="G604" i="19"/>
  <c r="G597" i="19"/>
  <c r="G598" i="19"/>
  <c r="G591" i="19"/>
  <c r="G595" i="19"/>
  <c r="G599" i="19"/>
  <c r="G603" i="19"/>
  <c r="G589" i="19"/>
  <c r="G601" i="19"/>
  <c r="G587" i="19"/>
  <c r="G590" i="19"/>
  <c r="G594" i="19"/>
  <c r="G602" i="19"/>
  <c r="F587" i="19"/>
  <c r="F588" i="19"/>
  <c r="F590" i="19"/>
  <c r="F592" i="19"/>
  <c r="F594" i="19"/>
  <c r="F596" i="19"/>
  <c r="F598" i="19"/>
  <c r="F600" i="19"/>
  <c r="F602" i="19"/>
  <c r="F604" i="19"/>
  <c r="F589" i="19"/>
  <c r="F591" i="19"/>
  <c r="F595" i="19"/>
  <c r="F597" i="19"/>
  <c r="F599" i="19"/>
  <c r="F601" i="19"/>
  <c r="F603" i="19"/>
  <c r="G567" i="19"/>
  <c r="G575" i="19"/>
  <c r="G579" i="19"/>
  <c r="G572" i="19"/>
  <c r="G565" i="19"/>
  <c r="G569" i="19"/>
  <c r="G573" i="19"/>
  <c r="G577" i="19"/>
  <c r="G581" i="19"/>
  <c r="G568" i="19"/>
  <c r="G576" i="19"/>
  <c r="G580" i="19"/>
  <c r="G566" i="19"/>
  <c r="G570" i="19"/>
  <c r="G574" i="19"/>
  <c r="G578" i="19"/>
  <c r="G564" i="19"/>
  <c r="F566" i="19"/>
  <c r="F568" i="19"/>
  <c r="F572" i="19"/>
  <c r="F574" i="19"/>
  <c r="F576" i="19"/>
  <c r="F578" i="19"/>
  <c r="F580" i="19"/>
  <c r="F565" i="19"/>
  <c r="F567" i="19"/>
  <c r="F569" i="19"/>
  <c r="F571" i="19"/>
  <c r="F573" i="19"/>
  <c r="F575" i="19"/>
  <c r="F577" i="19"/>
  <c r="F579" i="19"/>
  <c r="F581" i="19"/>
  <c r="F564" i="19"/>
  <c r="F521" i="19"/>
  <c r="F523" i="19"/>
  <c r="F526" i="19"/>
  <c r="F517" i="19"/>
  <c r="F518" i="19"/>
  <c r="F522" i="19"/>
  <c r="F524" i="19"/>
  <c r="F519" i="19"/>
  <c r="F497" i="19"/>
  <c r="F501" i="19"/>
  <c r="F495" i="19"/>
  <c r="F502" i="19"/>
  <c r="F499" i="19"/>
  <c r="F504" i="19"/>
  <c r="F496" i="19"/>
  <c r="F500" i="19"/>
  <c r="G508" i="19"/>
  <c r="G495" i="19"/>
  <c r="G497" i="19"/>
  <c r="G499" i="19"/>
  <c r="G501" i="19"/>
  <c r="G496" i="19"/>
  <c r="G500" i="19"/>
  <c r="G502" i="19"/>
  <c r="F467" i="19"/>
  <c r="F471" i="19"/>
  <c r="F475" i="19"/>
  <c r="F479" i="19"/>
  <c r="F483" i="19"/>
  <c r="F487" i="19"/>
  <c r="F468" i="19"/>
  <c r="F472" i="19"/>
  <c r="F476" i="19"/>
  <c r="F480" i="19"/>
  <c r="F484" i="19"/>
  <c r="F488" i="19"/>
  <c r="F473" i="19"/>
  <c r="F477" i="19"/>
  <c r="F481" i="19"/>
  <c r="F485" i="19"/>
  <c r="F489" i="19"/>
  <c r="F470" i="19"/>
  <c r="F474" i="19"/>
  <c r="F478" i="19"/>
  <c r="F482" i="19"/>
  <c r="F486" i="19"/>
  <c r="F466" i="19"/>
  <c r="G477" i="19"/>
  <c r="G468" i="19"/>
  <c r="G470" i="19"/>
  <c r="G472" i="19"/>
  <c r="G474" i="19"/>
  <c r="G476" i="19"/>
  <c r="G479" i="19"/>
  <c r="G481" i="19"/>
  <c r="G483" i="19"/>
  <c r="G485" i="19"/>
  <c r="G487" i="19"/>
  <c r="G489" i="19"/>
  <c r="G467" i="19"/>
  <c r="G469" i="19"/>
  <c r="G471" i="19"/>
  <c r="G473" i="19"/>
  <c r="G475" i="19"/>
  <c r="G466" i="19"/>
  <c r="G480" i="19"/>
  <c r="G482" i="19"/>
  <c r="G484" i="19"/>
  <c r="G486" i="19"/>
  <c r="G488" i="19"/>
  <c r="G410" i="19"/>
  <c r="F328" i="9"/>
  <c r="G328" i="9"/>
  <c r="F330" i="19"/>
  <c r="F332" i="19"/>
  <c r="F334" i="19"/>
  <c r="F336" i="19"/>
  <c r="F338" i="19"/>
  <c r="F340" i="19"/>
  <c r="F342" i="19"/>
  <c r="F326" i="19"/>
  <c r="F327" i="19"/>
  <c r="F329" i="19"/>
  <c r="F331" i="19"/>
  <c r="F333" i="19"/>
  <c r="F335" i="19"/>
  <c r="F337" i="19"/>
  <c r="F339" i="19"/>
  <c r="F341" i="19"/>
  <c r="F343" i="19"/>
  <c r="F529" i="19"/>
  <c r="F530" i="19"/>
  <c r="F527" i="19"/>
  <c r="F531" i="19"/>
  <c r="F528" i="19"/>
  <c r="G527" i="19"/>
  <c r="G531" i="19"/>
  <c r="G528" i="19"/>
  <c r="G526" i="19"/>
  <c r="G529" i="19"/>
  <c r="G530" i="19"/>
  <c r="F507" i="19"/>
  <c r="F508" i="19"/>
  <c r="F505" i="19"/>
  <c r="F509" i="19"/>
  <c r="F506" i="19"/>
  <c r="G505" i="19"/>
  <c r="G509" i="19"/>
  <c r="G506" i="19"/>
  <c r="G504" i="19"/>
  <c r="G507" i="19"/>
  <c r="D567" i="9"/>
  <c r="C567" i="9"/>
  <c r="D544" i="9"/>
  <c r="C544" i="9"/>
  <c r="F535" i="9" s="1"/>
  <c r="D487" i="9"/>
  <c r="C487" i="9"/>
  <c r="D465" i="9"/>
  <c r="C465" i="9"/>
  <c r="D452" i="9"/>
  <c r="G438" i="9" s="1"/>
  <c r="C452" i="9"/>
  <c r="F440" i="9" s="1"/>
  <c r="D305" i="9"/>
  <c r="C305" i="9"/>
  <c r="G288" i="9" l="1"/>
  <c r="G292" i="9"/>
  <c r="G296" i="9"/>
  <c r="G300" i="9"/>
  <c r="G304" i="9"/>
  <c r="G289" i="9"/>
  <c r="G293" i="9"/>
  <c r="G297" i="9"/>
  <c r="G301" i="9"/>
  <c r="G287" i="9"/>
  <c r="G291" i="9"/>
  <c r="G299" i="9"/>
  <c r="G290" i="9"/>
  <c r="G294" i="9"/>
  <c r="G298" i="9"/>
  <c r="G302" i="9"/>
  <c r="G295" i="9"/>
  <c r="G303" i="9"/>
  <c r="G529" i="9"/>
  <c r="G535" i="9"/>
  <c r="F551" i="9"/>
  <c r="F554" i="9"/>
  <c r="G556" i="9"/>
  <c r="G560" i="9"/>
  <c r="F288" i="9"/>
  <c r="F292" i="9"/>
  <c r="F296" i="9"/>
  <c r="F300" i="9"/>
  <c r="F304" i="9"/>
  <c r="F289" i="9"/>
  <c r="F293" i="9"/>
  <c r="F297" i="9"/>
  <c r="F301" i="9"/>
  <c r="F287" i="9"/>
  <c r="F290" i="9"/>
  <c r="F294" i="9"/>
  <c r="F298" i="9"/>
  <c r="F302" i="9"/>
  <c r="F291" i="9"/>
  <c r="F295" i="9"/>
  <c r="F299" i="9"/>
  <c r="F303" i="9"/>
  <c r="F503" i="19"/>
  <c r="F490" i="19"/>
  <c r="G503" i="19"/>
  <c r="G490" i="19"/>
  <c r="G344" i="19"/>
  <c r="G525" i="19"/>
  <c r="G582" i="19"/>
  <c r="F444" i="9"/>
  <c r="F428" i="9"/>
  <c r="F439" i="9"/>
  <c r="F446" i="9"/>
  <c r="F435" i="9"/>
  <c r="F451" i="9"/>
  <c r="F445" i="9"/>
  <c r="F447" i="9"/>
  <c r="F430" i="9"/>
  <c r="F432" i="9"/>
  <c r="F434" i="9"/>
  <c r="F436" i="9"/>
  <c r="F438" i="9"/>
  <c r="F441" i="9"/>
  <c r="F443" i="9"/>
  <c r="F448" i="9"/>
  <c r="F450" i="9"/>
  <c r="F429" i="9"/>
  <c r="F431" i="9"/>
  <c r="F433" i="9"/>
  <c r="F437" i="9"/>
  <c r="F442" i="9"/>
  <c r="F449" i="9"/>
  <c r="F491" i="9"/>
  <c r="F479" i="9"/>
  <c r="G489" i="9"/>
  <c r="G481" i="9"/>
  <c r="G482" i="9"/>
  <c r="G486" i="9"/>
  <c r="G491" i="9"/>
  <c r="G484" i="9"/>
  <c r="G493" i="9"/>
  <c r="G483" i="9"/>
  <c r="G480" i="9"/>
  <c r="G485" i="9"/>
  <c r="G490" i="9"/>
  <c r="G488" i="9"/>
  <c r="G479" i="9"/>
  <c r="G492" i="9"/>
  <c r="F458" i="9"/>
  <c r="F469" i="9"/>
  <c r="F457" i="9"/>
  <c r="F464" i="9"/>
  <c r="F470" i="9"/>
  <c r="F461" i="9"/>
  <c r="F468" i="9"/>
  <c r="F466" i="9"/>
  <c r="F462" i="9"/>
  <c r="F460" i="9"/>
  <c r="F463" i="9"/>
  <c r="F471" i="9"/>
  <c r="F459" i="9"/>
  <c r="F467" i="9"/>
  <c r="F531" i="9"/>
  <c r="F526" i="9"/>
  <c r="G446" i="9"/>
  <c r="G430" i="9"/>
  <c r="G432" i="9"/>
  <c r="G434" i="9"/>
  <c r="G436" i="9"/>
  <c r="G441" i="9"/>
  <c r="G443" i="9"/>
  <c r="G448" i="9"/>
  <c r="G450" i="9"/>
  <c r="G444" i="9"/>
  <c r="G429" i="9"/>
  <c r="G431" i="9"/>
  <c r="G433" i="9"/>
  <c r="G435" i="9"/>
  <c r="G437" i="9"/>
  <c r="G440" i="9"/>
  <c r="G442" i="9"/>
  <c r="G447" i="9"/>
  <c r="G449" i="9"/>
  <c r="G451" i="9"/>
  <c r="G445" i="9"/>
  <c r="G428" i="9"/>
  <c r="G439" i="9"/>
  <c r="G467" i="9"/>
  <c r="G460" i="9"/>
  <c r="G458" i="9"/>
  <c r="G461" i="9"/>
  <c r="G463" i="9"/>
  <c r="G469" i="9"/>
  <c r="G471" i="9"/>
  <c r="G459" i="9"/>
  <c r="G462" i="9"/>
  <c r="G464" i="9"/>
  <c r="G470" i="9"/>
  <c r="G466" i="9"/>
  <c r="G457" i="9"/>
  <c r="G468" i="9"/>
  <c r="G605" i="19"/>
  <c r="F605" i="19"/>
  <c r="F582" i="19"/>
  <c r="F525" i="19"/>
  <c r="G550" i="9"/>
  <c r="G555" i="9"/>
  <c r="G559" i="9"/>
  <c r="G563" i="9"/>
  <c r="G549" i="9"/>
  <c r="G564" i="9"/>
  <c r="G554" i="9"/>
  <c r="G552" i="9"/>
  <c r="G561" i="9"/>
  <c r="G565" i="9"/>
  <c r="G553" i="9"/>
  <c r="G562" i="9"/>
  <c r="G551" i="9"/>
  <c r="G557" i="9"/>
  <c r="G558" i="9"/>
  <c r="G566" i="9"/>
  <c r="F553" i="9"/>
  <c r="F560" i="9"/>
  <c r="F562" i="9"/>
  <c r="F564" i="9"/>
  <c r="F566" i="9"/>
  <c r="F556" i="9"/>
  <c r="F558" i="9"/>
  <c r="F550" i="9"/>
  <c r="F561" i="9"/>
  <c r="F563" i="9"/>
  <c r="F565" i="9"/>
  <c r="F549" i="9"/>
  <c r="F552" i="9"/>
  <c r="F559" i="9"/>
  <c r="F555" i="9"/>
  <c r="F557" i="9"/>
  <c r="G530" i="9"/>
  <c r="G531" i="9"/>
  <c r="G539" i="9"/>
  <c r="G543" i="9"/>
  <c r="G527" i="9"/>
  <c r="G532" i="9"/>
  <c r="G536" i="9"/>
  <c r="G526" i="9"/>
  <c r="G533" i="9"/>
  <c r="G537" i="9"/>
  <c r="G541" i="9"/>
  <c r="G538" i="9"/>
  <c r="G542" i="9"/>
  <c r="G540" i="9"/>
  <c r="G528" i="9"/>
  <c r="G534" i="9"/>
  <c r="F532" i="9"/>
  <c r="F534" i="9"/>
  <c r="F536" i="9"/>
  <c r="F538" i="9"/>
  <c r="F540" i="9"/>
  <c r="F542" i="9"/>
  <c r="F530" i="9"/>
  <c r="F533" i="9"/>
  <c r="F537" i="9"/>
  <c r="F541" i="9"/>
  <c r="F529" i="9"/>
  <c r="F528" i="9"/>
  <c r="F539" i="9"/>
  <c r="F543" i="9"/>
  <c r="F527" i="9"/>
  <c r="F481" i="9"/>
  <c r="F483" i="9"/>
  <c r="F485" i="9"/>
  <c r="F489" i="9"/>
  <c r="F493" i="9"/>
  <c r="F482" i="9"/>
  <c r="F486" i="9"/>
  <c r="F484" i="9"/>
  <c r="F490" i="9"/>
  <c r="F480" i="9"/>
  <c r="F488" i="9"/>
  <c r="F492" i="9"/>
  <c r="F344" i="19"/>
  <c r="G452" i="9" l="1"/>
  <c r="G487" i="9"/>
  <c r="G305" i="9"/>
  <c r="G465" i="9"/>
  <c r="F305" i="9"/>
  <c r="F452" i="9"/>
  <c r="F465" i="9"/>
  <c r="F487" i="9"/>
  <c r="G567" i="9"/>
  <c r="F567" i="9"/>
  <c r="G544" i="9"/>
  <c r="F544" i="9"/>
  <c r="D18" i="19"/>
  <c r="G14" i="23" l="1"/>
  <c r="G15" i="23"/>
  <c r="G13" i="23"/>
  <c r="G18" i="19"/>
  <c r="D291" i="19"/>
  <c r="C291" i="19"/>
  <c r="D269" i="19"/>
  <c r="G263" i="19" s="1"/>
  <c r="C269" i="19"/>
  <c r="F263" i="19" s="1"/>
  <c r="D256" i="19"/>
  <c r="C256" i="19"/>
  <c r="G16" i="23" l="1"/>
  <c r="F271" i="19"/>
  <c r="F273" i="19"/>
  <c r="F275" i="19"/>
  <c r="F261" i="19"/>
  <c r="F272" i="19"/>
  <c r="F274" i="19"/>
  <c r="F270" i="19"/>
  <c r="F262" i="19"/>
  <c r="F267" i="19"/>
  <c r="F265" i="19"/>
  <c r="F266" i="19"/>
  <c r="F268" i="19"/>
  <c r="F264" i="19"/>
  <c r="G265" i="19"/>
  <c r="G261" i="19"/>
  <c r="G271" i="19"/>
  <c r="G273" i="19"/>
  <c r="G275" i="19"/>
  <c r="G270" i="19"/>
  <c r="G272" i="19"/>
  <c r="G274" i="19"/>
  <c r="G264" i="19"/>
  <c r="G262" i="19"/>
  <c r="G267" i="19"/>
  <c r="G266" i="19"/>
  <c r="G268" i="19"/>
  <c r="F243" i="19"/>
  <c r="F237" i="19"/>
  <c r="F241" i="19"/>
  <c r="F284" i="19"/>
  <c r="F295" i="19"/>
  <c r="F294" i="19"/>
  <c r="F297" i="19"/>
  <c r="F293" i="19"/>
  <c r="F296" i="19"/>
  <c r="F292" i="19"/>
  <c r="F285" i="19"/>
  <c r="F288" i="19"/>
  <c r="F290" i="19"/>
  <c r="F283" i="19"/>
  <c r="F287" i="19"/>
  <c r="F286" i="19"/>
  <c r="F289" i="19"/>
  <c r="G245" i="19"/>
  <c r="G235" i="19"/>
  <c r="G297" i="19"/>
  <c r="G287" i="19"/>
  <c r="G296" i="19"/>
  <c r="G294" i="19"/>
  <c r="G295" i="19"/>
  <c r="G292" i="19"/>
  <c r="G293" i="19"/>
  <c r="G284" i="19"/>
  <c r="G286" i="19"/>
  <c r="G289" i="19"/>
  <c r="G283" i="19"/>
  <c r="G285" i="19"/>
  <c r="G288" i="19"/>
  <c r="G290" i="19"/>
  <c r="F233" i="19"/>
  <c r="F245" i="19"/>
  <c r="G232" i="19"/>
  <c r="G233" i="19"/>
  <c r="G237" i="19"/>
  <c r="G241" i="19"/>
  <c r="G249" i="19"/>
  <c r="G253" i="19"/>
  <c r="G239" i="19"/>
  <c r="G251" i="19"/>
  <c r="G236" i="19"/>
  <c r="G244" i="19"/>
  <c r="G252" i="19"/>
  <c r="G234" i="19"/>
  <c r="G238" i="19"/>
  <c r="G242" i="19"/>
  <c r="G246" i="19"/>
  <c r="G250" i="19"/>
  <c r="G254" i="19"/>
  <c r="G243" i="19"/>
  <c r="G247" i="19"/>
  <c r="G255" i="19"/>
  <c r="G240" i="19"/>
  <c r="G248" i="19"/>
  <c r="F249" i="19"/>
  <c r="F253" i="19"/>
  <c r="F244" i="19"/>
  <c r="F252" i="19"/>
  <c r="F234" i="19"/>
  <c r="F238" i="19"/>
  <c r="F242" i="19"/>
  <c r="F246" i="19"/>
  <c r="F250" i="19"/>
  <c r="F254" i="19"/>
  <c r="F240" i="19"/>
  <c r="F232" i="19"/>
  <c r="F235" i="19"/>
  <c r="F239" i="19"/>
  <c r="F247" i="19"/>
  <c r="F251" i="19"/>
  <c r="F255" i="19"/>
  <c r="F236" i="19"/>
  <c r="F248" i="19"/>
  <c r="F115" i="19"/>
  <c r="D115" i="19"/>
  <c r="C115" i="19"/>
  <c r="F111" i="19"/>
  <c r="D111" i="19"/>
  <c r="C111" i="19"/>
  <c r="C47" i="19"/>
  <c r="G269" i="19" l="1"/>
  <c r="G291" i="19"/>
  <c r="F291" i="19"/>
  <c r="F44" i="19"/>
  <c r="F52" i="19"/>
  <c r="F269" i="19"/>
  <c r="D83" i="19"/>
  <c r="F83" i="19"/>
  <c r="C83" i="19"/>
  <c r="G256" i="19"/>
  <c r="F256" i="19"/>
  <c r="F58" i="19"/>
  <c r="F46" i="19"/>
  <c r="F45" i="19"/>
  <c r="F49" i="19"/>
  <c r="F51" i="19"/>
  <c r="F48" i="19"/>
  <c r="F54" i="19"/>
  <c r="F50" i="19"/>
  <c r="F56" i="19"/>
  <c r="F55" i="19"/>
  <c r="F57" i="19"/>
  <c r="F53" i="19"/>
  <c r="C18" i="19"/>
  <c r="F14" i="23" l="1"/>
  <c r="F13" i="23"/>
  <c r="F15" i="23"/>
  <c r="F47" i="19"/>
  <c r="D249" i="9"/>
  <c r="C249" i="9"/>
  <c r="F253" i="9" s="1"/>
  <c r="D227" i="9"/>
  <c r="C227" i="9"/>
  <c r="D214" i="9"/>
  <c r="G196" i="9" s="1"/>
  <c r="C214" i="9"/>
  <c r="F76" i="9"/>
  <c r="D76" i="9"/>
  <c r="C76" i="9"/>
  <c r="F72" i="9"/>
  <c r="D72" i="9"/>
  <c r="C72" i="9"/>
  <c r="F44" i="9"/>
  <c r="D44" i="9"/>
  <c r="C44" i="9"/>
  <c r="C15" i="9"/>
  <c r="F37" i="23" l="1"/>
  <c r="F40" i="23"/>
  <c r="F38" i="23"/>
  <c r="F39" i="23"/>
  <c r="F16" i="23"/>
  <c r="F252" i="9"/>
  <c r="F242" i="9"/>
  <c r="F245" i="9"/>
  <c r="F230" i="9"/>
  <c r="F220" i="9"/>
  <c r="F211" i="9"/>
  <c r="F190" i="9"/>
  <c r="F16" i="19"/>
  <c r="F12" i="9"/>
  <c r="F22" i="9"/>
  <c r="G228" i="9"/>
  <c r="G233" i="9"/>
  <c r="G223" i="9"/>
  <c r="G247" i="9"/>
  <c r="G255" i="9"/>
  <c r="G245" i="9"/>
  <c r="F219" i="9"/>
  <c r="F228" i="9"/>
  <c r="F17" i="19"/>
  <c r="F213" i="9"/>
  <c r="F209" i="9"/>
  <c r="F207" i="9"/>
  <c r="F205" i="9"/>
  <c r="F203" i="9"/>
  <c r="F201" i="9"/>
  <c r="F199" i="9"/>
  <c r="F197" i="9"/>
  <c r="F195" i="9"/>
  <c r="F193" i="9"/>
  <c r="F191" i="9"/>
  <c r="F212" i="9"/>
  <c r="F210" i="9"/>
  <c r="F208" i="9"/>
  <c r="F206" i="9"/>
  <c r="F204" i="9"/>
  <c r="F202" i="9"/>
  <c r="F200" i="9"/>
  <c r="F198" i="9"/>
  <c r="F196" i="9"/>
  <c r="F194" i="9"/>
  <c r="F192" i="9"/>
  <c r="G213" i="9"/>
  <c r="G209" i="9"/>
  <c r="G199" i="9"/>
  <c r="G191" i="9"/>
  <c r="G212" i="9"/>
  <c r="G210" i="9"/>
  <c r="G208" i="9"/>
  <c r="G206" i="9"/>
  <c r="G204" i="9"/>
  <c r="G202" i="9"/>
  <c r="G200" i="9"/>
  <c r="G198" i="9"/>
  <c r="G194" i="9"/>
  <c r="G192" i="9"/>
  <c r="G190" i="9"/>
  <c r="G207" i="9"/>
  <c r="G201" i="9"/>
  <c r="G195" i="9"/>
  <c r="G211" i="9"/>
  <c r="G205" i="9"/>
  <c r="G203" i="9"/>
  <c r="G197" i="9"/>
  <c r="G193" i="9"/>
  <c r="F26" i="9"/>
  <c r="F14" i="9"/>
  <c r="G221" i="9"/>
  <c r="G219" i="9"/>
  <c r="G243" i="9"/>
  <c r="G225" i="9"/>
  <c r="G232" i="9"/>
  <c r="G250" i="9"/>
  <c r="G254" i="9"/>
  <c r="F241" i="9"/>
  <c r="G241" i="9"/>
  <c r="F19" i="9"/>
  <c r="F21" i="9"/>
  <c r="F23" i="9"/>
  <c r="F17" i="9"/>
  <c r="F25" i="9"/>
  <c r="F223" i="9"/>
  <c r="F233" i="9"/>
  <c r="F231" i="9"/>
  <c r="F229" i="9"/>
  <c r="F226" i="9"/>
  <c r="F224" i="9"/>
  <c r="F222" i="9"/>
  <c r="F232" i="9"/>
  <c r="F225" i="9"/>
  <c r="F221" i="9"/>
  <c r="F255" i="9"/>
  <c r="F251" i="9"/>
  <c r="F248" i="9"/>
  <c r="F246" i="9"/>
  <c r="F244" i="9"/>
  <c r="F254" i="9"/>
  <c r="F250" i="9"/>
  <c r="F247" i="9"/>
  <c r="F243" i="9"/>
  <c r="F13" i="9"/>
  <c r="F16" i="9"/>
  <c r="F20" i="9"/>
  <c r="F24" i="9"/>
  <c r="G231" i="9"/>
  <c r="G229" i="9"/>
  <c r="G226" i="9"/>
  <c r="G224" i="9"/>
  <c r="G222" i="9"/>
  <c r="G220" i="9"/>
  <c r="G230" i="9"/>
  <c r="G253" i="9"/>
  <c r="G251" i="9"/>
  <c r="G248" i="9"/>
  <c r="G246" i="9"/>
  <c r="G244" i="9"/>
  <c r="G242" i="9"/>
  <c r="G252" i="9"/>
  <c r="F18" i="9"/>
  <c r="F15" i="9" l="1"/>
  <c r="F18" i="19"/>
  <c r="G214" i="9"/>
  <c r="G249" i="9"/>
  <c r="G227" i="9"/>
  <c r="F249" i="9"/>
  <c r="F227" i="9"/>
  <c r="F214" i="9"/>
</calcChain>
</file>

<file path=xl/sharedStrings.xml><?xml version="1.0" encoding="utf-8"?>
<sst xmlns="http://schemas.openxmlformats.org/spreadsheetml/2006/main" count="3898" uniqueCount="1749">
  <si>
    <t>Norway</t>
  </si>
  <si>
    <t>Italy</t>
  </si>
  <si>
    <t>Sweden</t>
  </si>
  <si>
    <t>Canada</t>
  </si>
  <si>
    <t>Index</t>
  </si>
  <si>
    <t>Tab 1: Harmonised Transparency Template</t>
  </si>
  <si>
    <t>Completion Instructions</t>
  </si>
  <si>
    <t>Please delete this tab once you have completed this file</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</si>
  <si>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</si>
  <si>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</si>
  <si>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</si>
  <si>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Frequently Asked Questions (FAQ)</t>
  </si>
  <si>
    <t>General Questions</t>
  </si>
  <si>
    <t>Response 1</t>
  </si>
  <si>
    <t>Response 2</t>
  </si>
  <si>
    <t>Response 3</t>
  </si>
  <si>
    <t>Response 5</t>
  </si>
  <si>
    <t>Question 6: Where can I find the reporting date?</t>
  </si>
  <si>
    <t>Response 6</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</si>
  <si>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</si>
  <si>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</si>
  <si>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</si>
  <si>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Response 8</t>
  </si>
  <si>
    <t>Response 9</t>
  </si>
  <si>
    <t>Reporting in Domestic Currency</t>
  </si>
  <si>
    <t>[Please insert currency]</t>
  </si>
  <si>
    <t>Field Number</t>
  </si>
  <si>
    <t>[For completion]</t>
  </si>
  <si>
    <t>Nominal (mn)</t>
  </si>
  <si>
    <t>[Mark as ND1 if not relevant]</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</si>
  <si>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</si>
  <si>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</si>
  <si>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</si>
  <si>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</si>
  <si>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</si>
  <si>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</si>
  <si>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</si>
  <si>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</si>
  <si>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</si>
  <si>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</si>
  <si>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</si>
  <si>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</si>
  <si>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</si>
  <si>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</si>
  <si>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Residential</t>
  </si>
  <si>
    <t>Commercial</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</si>
  <si>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</si>
  <si>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</si>
  <si>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</si>
  <si>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</si>
  <si>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</si>
  <si>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</si>
  <si>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</si>
  <si>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</si>
  <si>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</si>
  <si>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</si>
  <si>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</si>
  <si>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10 largest exposures </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</si>
  <si>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</si>
  <si>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</si>
  <si>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</si>
  <si>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</si>
  <si>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</si>
  <si>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</si>
  <si>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</si>
  <si>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</si>
  <si>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</si>
  <si>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</si>
  <si>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</si>
  <si>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</si>
  <si>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</si>
  <si>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</si>
  <si>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</si>
  <si>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</si>
  <si>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</si>
  <si>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</si>
  <si>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</si>
  <si>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</si>
  <si>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</si>
  <si>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</si>
  <si>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</si>
  <si>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</si>
  <si>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</si>
  <si>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</si>
  <si>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</si>
  <si>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</si>
  <si>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</si>
  <si>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TBC at a country level</t>
  </si>
  <si>
    <t>Fixed rate</t>
  </si>
  <si>
    <t>Floating rate</t>
  </si>
  <si>
    <t>Bullet / interest only</t>
  </si>
  <si>
    <t>Amortising</t>
  </si>
  <si>
    <t xml:space="preserve">8. Loan Seasoning </t>
  </si>
  <si>
    <t>Up to 12months</t>
  </si>
  <si>
    <t>≥  12 - ≤ 24 months</t>
  </si>
  <si>
    <t>≥ 24 - ≤ 36 months</t>
  </si>
  <si>
    <t>≥ 36 - ≤ 60 months</t>
  </si>
  <si>
    <t>≥ 60 months</t>
  </si>
  <si>
    <t>9. Non-Performing Loans (NPLs)</t>
  </si>
  <si>
    <t>%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</si>
  <si>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</si>
  <si>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</si>
  <si>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</si>
  <si>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</si>
  <si>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</si>
  <si>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</si>
  <si>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</si>
  <si>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</si>
  <si>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</si>
  <si>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</si>
  <si>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</si>
  <si>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</si>
  <si>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</si>
  <si>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</si>
  <si>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</si>
  <si>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</si>
  <si>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</si>
  <si>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</si>
  <si>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</si>
  <si>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</si>
  <si>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</si>
  <si>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</si>
  <si>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</si>
  <si>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</si>
  <si>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</si>
  <si>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</si>
  <si>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</si>
  <si>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</si>
  <si>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</si>
  <si>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</si>
  <si>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</si>
  <si>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</si>
  <si>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</si>
  <si>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</si>
  <si>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</si>
  <si>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</si>
  <si>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</si>
  <si>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</si>
  <si>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</si>
  <si>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</si>
  <si>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</si>
  <si>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</si>
  <si>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</si>
  <si>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</si>
  <si>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</si>
  <si>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</si>
  <si>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</si>
  <si>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</si>
  <si>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</si>
  <si>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</si>
  <si>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</si>
  <si>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</si>
  <si>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</si>
  <si>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</si>
  <si>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</si>
  <si>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</si>
  <si>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</si>
  <si>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</si>
  <si>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</si>
  <si>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</si>
  <si>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</si>
  <si>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</si>
  <si>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</si>
  <si>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</si>
  <si>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</si>
  <si>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</si>
  <si>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</si>
  <si>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</si>
  <si>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</si>
  <si>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</si>
  <si>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</si>
  <si>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</si>
  <si>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</si>
  <si>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</si>
  <si>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</si>
  <si>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</si>
  <si>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</si>
  <si>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</si>
  <si>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</si>
  <si>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</si>
  <si>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</si>
  <si>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</si>
  <si>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</si>
  <si>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</si>
  <si>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</si>
  <si>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</si>
  <si>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</si>
  <si>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</si>
  <si>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</si>
  <si>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</si>
  <si>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</si>
  <si>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</si>
  <si>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</si>
  <si>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</si>
  <si>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</si>
  <si>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</si>
  <si>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</si>
  <si>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</si>
  <si>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</si>
  <si>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</si>
  <si>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</si>
  <si>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</si>
  <si>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</si>
  <si>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</si>
  <si>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</si>
  <si>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</si>
  <si>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</si>
  <si>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</si>
  <si>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</si>
  <si>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</si>
  <si>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</si>
  <si>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</si>
  <si>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</si>
  <si>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</si>
  <si>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</si>
  <si>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</si>
  <si>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</si>
  <si>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</si>
  <si>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</si>
  <si>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</si>
  <si>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</si>
  <si>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</si>
  <si>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</si>
  <si>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</si>
  <si>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</si>
  <si>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</si>
  <si>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</si>
  <si>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</si>
  <si>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</si>
  <si>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</si>
  <si>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</si>
  <si>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</si>
  <si>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</si>
  <si>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</si>
  <si>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</si>
  <si>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</si>
  <si>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</si>
  <si>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</si>
  <si>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</si>
  <si>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</si>
  <si>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</si>
  <si>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</si>
  <si>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</si>
  <si>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</si>
  <si>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</si>
  <si>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</si>
  <si>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</si>
  <si>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</si>
  <si>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</si>
  <si>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</si>
  <si>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</si>
  <si>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</si>
  <si>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</si>
  <si>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</si>
  <si>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</si>
  <si>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</si>
  <si>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</si>
  <si>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</si>
  <si>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</si>
  <si>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</si>
  <si>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</si>
  <si>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</si>
  <si>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</si>
  <si>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</si>
  <si>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</si>
  <si>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</si>
  <si>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</si>
  <si>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</si>
  <si>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</si>
  <si>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</si>
  <si>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</si>
  <si>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</si>
  <si>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</si>
  <si>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</si>
  <si>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</si>
  <si>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</si>
  <si>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</si>
  <si>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</si>
  <si>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</si>
  <si>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</si>
  <si>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</si>
  <si>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</si>
  <si>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</si>
  <si>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</si>
  <si>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</si>
  <si>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</si>
  <si>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</si>
  <si>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</si>
  <si>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</si>
  <si>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</si>
  <si>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</si>
  <si>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</si>
  <si>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</si>
  <si>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</si>
  <si>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</si>
  <si>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</si>
  <si>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</si>
  <si>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</si>
  <si>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</si>
  <si>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</si>
  <si>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</si>
  <si>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</si>
  <si>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</si>
  <si>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</si>
  <si>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</si>
  <si>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</si>
  <si>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</si>
  <si>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</si>
  <si>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</si>
  <si>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</si>
  <si>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</si>
  <si>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</si>
  <si>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</si>
  <si>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</si>
  <si>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</si>
  <si>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</si>
  <si>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r>
      <rPr>
        <sz val="11"/>
        <color rgb="FF000000"/>
        <rFont val="Calibri"/>
        <family val="2"/>
        <scheme val="minor"/>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</si>
  <si>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</si>
  <si>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</si>
  <si>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</si>
  <si>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4. Please note that the percentage cells will be automatically completed by the spreadsheet.</t>
  </si>
  <si>
    <t>(ii)  the relevant National Coordinator</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</si>
  <si>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</si>
  <si>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</si>
  <si>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</si>
  <si>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</si>
  <si>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</si>
  <si>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</si>
  <si>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</si>
  <si>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</si>
  <si>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</si>
  <si>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</si>
  <si>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</si>
  <si>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</si>
  <si>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</si>
  <si>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</si>
  <si>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</si>
  <si>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</si>
  <si>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</si>
  <si>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</si>
  <si>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</si>
  <si>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</si>
  <si>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</si>
  <si>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</si>
  <si>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</si>
  <si>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</si>
  <si>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</si>
  <si>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</si>
  <si>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</si>
  <si>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</si>
  <si>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</si>
  <si>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</si>
  <si>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</si>
  <si>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</si>
  <si>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</si>
  <si>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</si>
  <si>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</si>
  <si>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</si>
  <si>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</si>
  <si>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</si>
  <si>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</si>
  <si>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</si>
  <si>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</si>
  <si>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</si>
  <si>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</si>
  <si>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</si>
  <si>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</si>
  <si>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</si>
  <si>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</si>
  <si>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</si>
  <si>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</si>
  <si>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</si>
  <si>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</si>
  <si>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</si>
  <si>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</si>
  <si>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</si>
  <si>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</si>
  <si>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</si>
  <si>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</si>
  <si>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</si>
  <si>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</si>
  <si>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</si>
  <si>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</si>
  <si>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</si>
  <si>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</si>
  <si>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</si>
  <si>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</si>
  <si>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</si>
  <si>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</si>
  <si>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</si>
  <si>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</si>
  <si>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</si>
  <si>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</si>
  <si>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</si>
  <si>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</si>
  <si>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</si>
  <si>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</si>
  <si>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</si>
  <si>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</si>
  <si>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</si>
  <si>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</si>
  <si>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</si>
  <si>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</si>
  <si>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</si>
  <si>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</si>
  <si>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</si>
  <si>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</si>
  <si>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</si>
  <si>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</si>
  <si>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</si>
  <si>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</si>
  <si>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</si>
  <si>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</si>
  <si>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</si>
  <si>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</si>
  <si>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</si>
  <si>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</si>
  <si>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</si>
  <si>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</si>
  <si>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</si>
  <si>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</si>
  <si>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</si>
  <si>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</si>
  <si>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</si>
  <si>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</si>
  <si>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</si>
  <si>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</si>
  <si>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</si>
  <si>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</si>
  <si>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</si>
  <si>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</si>
  <si>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</si>
  <si>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</si>
  <si>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</si>
  <si>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</si>
  <si>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</si>
  <si>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</si>
  <si>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</si>
  <si>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</si>
  <si>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</si>
  <si>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</si>
  <si>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</si>
  <si>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</si>
  <si>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</si>
  <si>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</si>
  <si>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</si>
  <si>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</si>
  <si>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</si>
  <si>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</si>
  <si>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</si>
  <si>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</si>
  <si>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</si>
  <si>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</si>
  <si>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</si>
  <si>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</si>
  <si>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</si>
  <si>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</si>
  <si>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</si>
  <si>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</si>
  <si>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</si>
  <si>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</si>
  <si>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</si>
  <si>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</si>
  <si>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</si>
  <si>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</si>
  <si>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</si>
  <si>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</si>
  <si>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</si>
  <si>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</si>
  <si>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</si>
  <si>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</si>
  <si>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</si>
  <si>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</si>
  <si>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</si>
  <si>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</si>
  <si>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</si>
  <si>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</si>
  <si>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</si>
  <si>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</si>
  <si>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</si>
  <si>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</si>
  <si>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</si>
  <si>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</si>
  <si>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</si>
  <si>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</si>
  <si>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</si>
  <si>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</si>
  <si>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</si>
  <si>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</si>
  <si>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</si>
  <si>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</si>
  <si>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</si>
  <si>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</si>
  <si>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</si>
  <si>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</si>
  <si>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</si>
  <si>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</si>
  <si>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</si>
  <si>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</si>
  <si>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</si>
  <si>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</si>
  <si>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</si>
  <si>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</si>
  <si>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</si>
  <si>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</si>
  <si>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</si>
  <si>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</si>
  <si>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</si>
  <si>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</si>
  <si>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</si>
  <si>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</si>
  <si>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</si>
  <si>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</si>
  <si>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</si>
  <si>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</si>
  <si>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</si>
  <si>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</si>
  <si>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</si>
  <si>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</si>
  <si>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</si>
  <si>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</si>
  <si>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</si>
  <si>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</si>
  <si>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</si>
  <si>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</si>
  <si>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</si>
  <si>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</si>
  <si>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</si>
  <si>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</si>
  <si>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</si>
  <si>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</si>
  <si>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</si>
  <si>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</si>
  <si>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</si>
  <si>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</si>
  <si>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</si>
  <si>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</si>
  <si>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</si>
  <si>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</si>
  <si>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</si>
  <si>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</si>
  <si>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</si>
  <si>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</si>
  <si>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</si>
  <si>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</si>
  <si>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</si>
  <si>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</si>
  <si>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</si>
  <si>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</si>
  <si>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</si>
  <si>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</si>
  <si>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</si>
  <si>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</si>
  <si>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</si>
  <si>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</si>
  <si>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</si>
  <si>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</si>
  <si>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</si>
  <si>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</si>
  <si>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</si>
  <si>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</si>
  <si>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</si>
  <si>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</si>
  <si>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</si>
  <si>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</si>
  <si>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</si>
  <si>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</si>
  <si>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</si>
  <si>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</si>
  <si>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</si>
  <si>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</si>
  <si>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</si>
  <si>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</si>
  <si>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</si>
  <si>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</si>
  <si>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</si>
  <si>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</si>
  <si>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</si>
  <si>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</si>
  <si>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</si>
  <si>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</si>
  <si>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</si>
  <si>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</si>
  <si>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</si>
  <si>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Worksheet EEM General Mortgage Assets</t>
  </si>
  <si>
    <t>Worksheet EEM Sust. Mortgage Assets</t>
  </si>
  <si>
    <t>Worksheet EEM Harmonised Glossary</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</si>
  <si>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</si>
  <si>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</si>
  <si>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</si>
  <si>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</si>
  <si>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</si>
  <si>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</si>
  <si>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The reporting date can be found in the Introduction Tab.</t>
  </si>
  <si>
    <t>Question 4: What is the relation with the HTT of the Covered Bond Label?</t>
  </si>
  <si>
    <t>Response 4</t>
  </si>
  <si>
    <t>Ideally the information gathered in Tab A1 should comprise the entire mortgage portfolio of the reporting issuer. Should this be not possible here the information of the mortgage portfolio of the relevant existing or prospective funding programs (cover pool) should be reported.</t>
  </si>
  <si>
    <t>Question 8: What is the scope of Tab A1. EEM General Mortgage Assets?</t>
  </si>
  <si>
    <t>The definition used is the one laid out in the EEM Convention.</t>
  </si>
  <si>
    <t>6. Should you make references to external documents or cells in this document, please insert the hyperlink.</t>
  </si>
  <si>
    <t>(iii) the EEM Label Secretariat</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</si>
  <si>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</si>
  <si>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</si>
  <si>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</si>
  <si>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</si>
  <si>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</si>
  <si>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</si>
  <si>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</si>
  <si>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</si>
  <si>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</si>
  <si>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</si>
  <si>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</si>
  <si>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</si>
  <si>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</si>
  <si>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</si>
  <si>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</si>
  <si>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</si>
  <si>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</si>
  <si>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</si>
  <si>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</si>
  <si>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</si>
  <si>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</si>
  <si>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</si>
  <si>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</si>
  <si>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</si>
  <si>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</si>
  <si>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</si>
  <si>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</si>
  <si>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</si>
  <si>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</si>
  <si>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</si>
  <si>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</si>
  <si>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</si>
  <si>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</si>
  <si>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</si>
  <si>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</si>
  <si>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</si>
  <si>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</si>
  <si>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</si>
  <si>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</si>
  <si>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</si>
  <si>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</si>
  <si>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</si>
  <si>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</si>
  <si>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</si>
  <si>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</si>
  <si>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</si>
  <si>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</si>
  <si>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</si>
  <si>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</si>
  <si>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</si>
  <si>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</si>
  <si>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</si>
  <si>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</si>
  <si>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</si>
  <si>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</si>
  <si>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</si>
  <si>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</si>
  <si>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</si>
  <si>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</si>
  <si>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</si>
  <si>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</si>
  <si>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</si>
  <si>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</si>
  <si>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</si>
  <si>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</si>
  <si>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</si>
  <si>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</si>
  <si>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</si>
  <si>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</si>
  <si>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</si>
  <si>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</si>
  <si>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</si>
  <si>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</si>
  <si>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</si>
  <si>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</si>
  <si>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</si>
  <si>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</si>
  <si>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</si>
  <si>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</si>
  <si>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</si>
  <si>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</si>
  <si>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</si>
  <si>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</si>
  <si>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</si>
  <si>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</si>
  <si>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</si>
  <si>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</si>
  <si>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1.  Share of EEMI-eligible loans in the total mortgage program</t>
  </si>
  <si>
    <t xml:space="preserve">1. Amount of EEMI eligible loans </t>
  </si>
  <si>
    <t>2. Additional information on the EEMI eligible section of the mortgage stock</t>
  </si>
  <si>
    <t>1. EEMI Property Type Information</t>
  </si>
  <si>
    <t>Number of EEMI mortgage loans</t>
  </si>
  <si>
    <t>B1. EEM Harmonised Disclosure Template - Sustainable Mortgage Assets</t>
  </si>
  <si>
    <t xml:space="preserve">A1. EEM Harmonised Disclosure Template - General Mortgage Assets </t>
  </si>
  <si>
    <t>C. Harmonised Disclosure Template - Glossary</t>
  </si>
  <si>
    <t>CONTENT OF TAB B1</t>
  </si>
  <si>
    <t>Energy Efficient Mortgage Harmonised Disclosure Template - Frequently Asked Questions</t>
  </si>
  <si>
    <t>Question 1: What is the structure of the Energy Efficient Mortgage Harmonised Disclosure Template (EEM HDT)?</t>
  </si>
  <si>
    <t>Question 2: What is the reporting frequency of the EEM HDT?</t>
  </si>
  <si>
    <t xml:space="preserve">The reporting of the EEM HDT is at least quarterly. </t>
  </si>
  <si>
    <t>Question 3: Where should the EEM HDT be posted?</t>
  </si>
  <si>
    <t>The EEM HDT should be disclosed in Excel format in so far as it is possible, as already suggested by the Label Advisory Council and investors. Where issuers are currently providing the Template in both Excel and PDF formats, they are encouraged to continue to do so.</t>
  </si>
  <si>
    <t>Question 5: In what format the EEM HDT should be disclosed?</t>
  </si>
  <si>
    <t>Question 7: What happens when I cannot complete a section of the EEM HDT?</t>
  </si>
  <si>
    <t>Question 9: What should be considered a sustainable (EEM) mortgage for the EEM HDT?</t>
  </si>
  <si>
    <t>EEMI Harmonised Disclosure Template</t>
  </si>
  <si>
    <t>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</si>
  <si>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</si>
  <si>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</si>
  <si>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</si>
  <si>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</si>
  <si>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</si>
  <si>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</si>
  <si>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</si>
  <si>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</si>
  <si>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</si>
  <si>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</si>
  <si>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</si>
  <si>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</si>
  <si>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</si>
  <si>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</si>
  <si>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</si>
  <si>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</si>
  <si>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</si>
  <si>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</si>
  <si>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</si>
  <si>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</si>
  <si>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</si>
  <si>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</si>
  <si>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</si>
  <si>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</si>
  <si>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</si>
  <si>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</si>
  <si>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</si>
  <si>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</si>
  <si>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</si>
  <si>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</si>
  <si>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</si>
  <si>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</si>
  <si>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</si>
  <si>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</si>
  <si>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</si>
  <si>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</si>
  <si>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</si>
  <si>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</si>
  <si>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</si>
  <si>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</si>
  <si>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</si>
  <si>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</si>
  <si>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</si>
  <si>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</si>
  <si>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1. Every program has one separate EEM HDT. Issuers with more than one sustainable mortgage program have to present as many separate EEM HDTs as the number of programs.</t>
  </si>
  <si>
    <t>5. The wording of the tabs are not to be changed.</t>
  </si>
  <si>
    <t>7. Various fields as well as the amount of rows and columns are blocked in order to guarantee the uniformity of the HDT architecture which enables to run automated reporting programs. In order to guarantee this uniformity the Secretariat will not provide 'unprotected' HDTs to the issuers</t>
  </si>
  <si>
    <t>8. Since the loan bucket size of the loan size information (Tab. A1. EEM General Mortgage Assets - section 1.10 and 1.15, Tab. B1 EEM Sust. Mortgage Assets section 13) as well as the EPC information (Tab. A1. EEM General Mortgage Assets - section 23; Tab. B1 EEM Sust Mortgage Assets section 23) are decided at national level.</t>
  </si>
  <si>
    <t>9. Since the regional breakdown denomination (Tab. A1 EEM Mortgage Assets - section 1.5., Tab B1 EEM Sust. Mortgage Assets - section 2.5) is decided at national level, please follow the agreed dispositions.</t>
  </si>
  <si>
    <t>10. For any further questions on how to complete the HDT please consult in the following order:</t>
  </si>
  <si>
    <t>(i) the EEM HDT Completion Guideline</t>
  </si>
  <si>
    <t>The EEMI HDT contains 3 main worksheets (A1, B1 and C). The first worksheet (A1) includes the general information of the mortgage portfolio. The second worksheet (B1) presents information on the share of mortgage considered sustainable in a broad sense, the definition of which is for the time being left to the single issuers in a self-certification regime. The third worksheet (C) contains the glossary which issuers need to compile. It has a harmonised section across jurisdictions at the top, but also a section for national specificities below.</t>
  </si>
  <si>
    <r>
      <t xml:space="preserve">The EEM HDT should be posted </t>
    </r>
    <r>
      <rPr>
        <sz val="11"/>
        <rFont val="Calibri"/>
        <family val="2"/>
        <scheme val="minor"/>
      </rPr>
      <t>on the issuer's website. There is no common platform for the EEM HDT.</t>
    </r>
  </si>
  <si>
    <t>The EEM HDT is built onof the Covered Bond Label HTT and aims in keeping the same structure in future in order to facilitate the comparability with the two templates.</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</si>
  <si>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</si>
  <si>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</si>
  <si>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</si>
  <si>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</si>
  <si>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</si>
  <si>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</si>
  <si>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</si>
  <si>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</si>
  <si>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</si>
  <si>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</si>
  <si>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</si>
  <si>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</si>
  <si>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</si>
  <si>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</si>
  <si>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</si>
  <si>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</si>
  <si>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</si>
  <si>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</si>
  <si>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</si>
  <si>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</si>
  <si>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</si>
  <si>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</si>
  <si>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</si>
  <si>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</si>
  <si>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</si>
  <si>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</si>
  <si>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Subsidised housing</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</si>
  <si>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</si>
  <si>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</si>
  <si>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</si>
  <si>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</si>
  <si>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</si>
  <si>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</si>
  <si>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</si>
  <si>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</si>
  <si>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</si>
  <si>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</si>
  <si>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</si>
  <si>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</si>
  <si>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</si>
  <si>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</si>
  <si>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</si>
  <si>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</si>
  <si>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</si>
  <si>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</si>
  <si>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</si>
  <si>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</si>
  <si>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</si>
  <si>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</si>
  <si>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</si>
  <si>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</si>
  <si>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</si>
  <si>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</si>
  <si>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</si>
  <si>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</si>
  <si>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</si>
  <si>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</si>
  <si>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</si>
  <si>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</si>
  <si>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</si>
  <si>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</si>
  <si>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</si>
  <si>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</si>
  <si>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</si>
  <si>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</si>
  <si>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</si>
  <si>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</si>
  <si>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</si>
  <si>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</si>
  <si>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</si>
  <si>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</si>
  <si>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</si>
  <si>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</si>
  <si>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</si>
  <si>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</si>
  <si>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</si>
  <si>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</si>
  <si>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</si>
  <si>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</si>
  <si>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</si>
  <si>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</si>
  <si>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</si>
  <si>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</si>
  <si>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</si>
  <si>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</si>
  <si>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</si>
  <si>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</si>
  <si>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</si>
  <si>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</si>
  <si>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</si>
  <si>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</si>
  <si>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</si>
  <si>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</si>
  <si>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</si>
  <si>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</si>
  <si>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</si>
  <si>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</si>
  <si>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</si>
  <si>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</si>
  <si>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</si>
  <si>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</si>
  <si>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</si>
  <si>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</si>
  <si>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</si>
  <si>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</si>
  <si>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</si>
  <si>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</si>
  <si>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</si>
  <si>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</si>
  <si>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</si>
  <si>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</si>
  <si>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</si>
  <si>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</si>
  <si>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</si>
  <si>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</si>
  <si>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</si>
  <si>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</si>
  <si>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</si>
  <si>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</si>
  <si>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</si>
  <si>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</si>
  <si>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</si>
  <si>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</si>
  <si>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</si>
  <si>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</si>
  <si>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</si>
  <si>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</si>
  <si>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</si>
  <si>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</si>
  <si>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</si>
  <si>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</si>
  <si>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</si>
  <si>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</si>
  <si>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</si>
  <si>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</si>
  <si>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</si>
  <si>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</si>
  <si>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</si>
  <si>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</si>
  <si>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</si>
  <si>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</si>
  <si>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</si>
  <si>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</si>
  <si>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</si>
  <si>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</si>
  <si>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</si>
  <si>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</si>
  <si>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</si>
  <si>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</si>
  <si>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</si>
  <si>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</si>
  <si>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</si>
  <si>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</si>
  <si>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</si>
  <si>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</si>
  <si>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</si>
  <si>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</si>
  <si>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</si>
  <si>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</si>
  <si>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</si>
  <si>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</si>
  <si>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</si>
  <si>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</si>
  <si>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</si>
  <si>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</si>
  <si>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</si>
  <si>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</si>
  <si>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</si>
  <si>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</si>
  <si>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</si>
  <si>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</si>
  <si>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</si>
  <si>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</si>
  <si>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</si>
  <si>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</si>
  <si>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</si>
  <si>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</si>
  <si>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</si>
  <si>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</si>
  <si>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</si>
  <si>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</si>
  <si>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</si>
  <si>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</si>
  <si>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</si>
  <si>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</si>
  <si>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</si>
  <si>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</si>
  <si>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</si>
  <si>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</si>
  <si>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</si>
  <si>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</si>
  <si>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</si>
  <si>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</si>
  <si>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</si>
  <si>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</si>
  <si>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</si>
  <si>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</si>
  <si>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</si>
  <si>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</si>
  <si>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</si>
  <si>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</si>
  <si>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</si>
  <si>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</si>
  <si>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</si>
  <si>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</si>
  <si>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</si>
  <si>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</si>
  <si>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</si>
  <si>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</si>
  <si>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</si>
  <si>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</si>
  <si>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</si>
  <si>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</si>
  <si>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</si>
  <si>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</si>
  <si>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</si>
  <si>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</si>
  <si>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</si>
  <si>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</si>
  <si>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</si>
  <si>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</si>
  <si>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</si>
  <si>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</si>
  <si>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</si>
  <si>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</si>
  <si>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</si>
  <si>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</si>
  <si>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</si>
  <si>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</si>
  <si>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</si>
  <si>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</si>
  <si>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</si>
  <si>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</si>
  <si>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</si>
  <si>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</si>
  <si>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</si>
  <si>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</si>
  <si>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</si>
  <si>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</si>
  <si>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</si>
  <si>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</si>
  <si>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</si>
  <si>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</si>
  <si>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</si>
  <si>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</si>
  <si>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</si>
  <si>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</si>
  <si>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</si>
  <si>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</si>
  <si>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</si>
  <si>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</si>
  <si>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</si>
  <si>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</si>
  <si>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</si>
  <si>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</si>
  <si>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</si>
  <si>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</si>
  <si>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</si>
  <si>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</si>
  <si>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</si>
  <si>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</si>
  <si>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</si>
  <si>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</si>
  <si>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</si>
  <si>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</si>
  <si>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</si>
  <si>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</si>
  <si>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</si>
  <si>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</si>
  <si>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</si>
  <si>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</si>
  <si>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</si>
  <si>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</si>
  <si>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</si>
  <si>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</si>
  <si>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</si>
  <si>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</si>
  <si>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</si>
  <si>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</si>
  <si>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</si>
  <si>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</si>
  <si>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</si>
  <si>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</si>
  <si>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</si>
  <si>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</si>
  <si>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</si>
  <si>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</si>
  <si>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</si>
  <si>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</si>
  <si>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</si>
  <si>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</si>
  <si>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</si>
  <si>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</si>
  <si>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</si>
  <si>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</si>
  <si>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</si>
  <si>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</si>
  <si>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</si>
  <si>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</si>
  <si>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</si>
  <si>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</si>
  <si>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</si>
  <si>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</si>
  <si>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</si>
  <si>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</si>
  <si>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</si>
  <si>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</si>
  <si>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</si>
  <si>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</si>
  <si>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</si>
  <si>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</si>
  <si>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</si>
  <si>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</si>
  <si>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</si>
  <si>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</si>
  <si>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</si>
  <si>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</si>
  <si>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</si>
  <si>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</si>
  <si>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</si>
  <si>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</si>
  <si>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</si>
  <si>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</si>
  <si>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</si>
  <si>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</si>
  <si>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</si>
  <si>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</si>
  <si>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</si>
  <si>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</si>
  <si>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</si>
  <si>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</si>
  <si>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</si>
  <si>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</si>
  <si>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</si>
  <si>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</si>
  <si>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</si>
  <si>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</si>
  <si>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</si>
  <si>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</si>
  <si>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</si>
  <si>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</si>
  <si>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</si>
  <si>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</si>
  <si>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</si>
  <si>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</si>
  <si>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</si>
  <si>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</si>
  <si>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</si>
  <si>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</si>
  <si>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</si>
  <si>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</si>
  <si>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</si>
  <si>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</si>
  <si>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</si>
  <si>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</si>
  <si>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</si>
  <si>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</si>
  <si>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</si>
  <si>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</si>
  <si>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</si>
  <si>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</si>
  <si>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</si>
  <si>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</si>
  <si>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</si>
  <si>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</si>
  <si>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</si>
  <si>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</si>
  <si>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</si>
  <si>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</si>
  <si>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</si>
  <si>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</si>
  <si>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</si>
  <si>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</si>
  <si>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</si>
  <si>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</si>
  <si>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</si>
  <si>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</si>
  <si>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</si>
  <si>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</si>
  <si>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</si>
  <si>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</si>
  <si>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</si>
  <si>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</si>
  <si>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</si>
  <si>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</si>
  <si>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</si>
  <si>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</si>
  <si>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</si>
  <si>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</si>
  <si>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</si>
  <si>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</si>
  <si>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</si>
  <si>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</si>
  <si>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</si>
  <si>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</si>
  <si>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</si>
  <si>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</si>
  <si>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</si>
  <si>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</si>
  <si>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</si>
  <si>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</si>
  <si>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</si>
  <si>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</si>
  <si>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</si>
  <si>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</si>
  <si>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</si>
  <si>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</si>
  <si>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</si>
  <si>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</si>
  <si>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</si>
  <si>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</si>
  <si>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</si>
  <si>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</si>
  <si>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</si>
  <si>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</si>
  <si>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</si>
  <si>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</si>
  <si>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</si>
  <si>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</si>
  <si>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</si>
  <si>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</si>
  <si>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</si>
  <si>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</si>
  <si>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</si>
  <si>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</si>
  <si>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</si>
  <si>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</si>
  <si>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</si>
  <si>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</si>
  <si>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</si>
  <si>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</si>
  <si>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</si>
  <si>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</si>
  <si>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</si>
  <si>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</si>
  <si>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</si>
  <si>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</si>
  <si>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</si>
  <si>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</si>
  <si>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</si>
  <si>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</si>
  <si>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</si>
  <si>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</si>
  <si>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</si>
  <si>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</si>
  <si>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</si>
  <si>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</si>
  <si>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</si>
  <si>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</si>
  <si>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</si>
  <si>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</si>
  <si>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</si>
  <si>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</si>
  <si>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</si>
  <si>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</si>
  <si>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</si>
  <si>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</si>
  <si>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</si>
  <si>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</si>
  <si>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</si>
  <si>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</si>
  <si>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</si>
  <si>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</si>
  <si>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</si>
  <si>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</si>
  <si>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</si>
  <si>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</si>
  <si>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</si>
  <si>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</si>
  <si>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</si>
  <si>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</si>
  <si>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</si>
  <si>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</si>
  <si>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</si>
  <si>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</si>
  <si>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</si>
  <si>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</si>
  <si>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</si>
  <si>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</si>
  <si>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</si>
  <si>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</si>
  <si>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</si>
  <si>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</si>
  <si>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</si>
  <si>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</si>
  <si>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</si>
  <si>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</si>
  <si>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</si>
  <si>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</si>
  <si>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</si>
  <si>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</si>
  <si>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</si>
  <si>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</si>
  <si>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</si>
  <si>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</si>
  <si>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</si>
  <si>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</si>
  <si>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</si>
  <si>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</si>
  <si>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</si>
  <si>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</si>
  <si>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</si>
  <si>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</si>
  <si>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</si>
  <si>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</si>
  <si>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</si>
  <si>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</si>
  <si>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</si>
  <si>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</si>
  <si>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</si>
  <si>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</si>
  <si>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</si>
  <si>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</si>
  <si>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</si>
  <si>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</si>
  <si>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</si>
  <si>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</si>
  <si>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</si>
  <si>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</si>
  <si>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</si>
  <si>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</si>
  <si>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</si>
  <si>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</si>
  <si>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</si>
  <si>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</si>
  <si>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</si>
  <si>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</si>
  <si>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</si>
  <si>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</si>
  <si>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</si>
  <si>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</si>
  <si>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</si>
  <si>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</si>
  <si>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</si>
  <si>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</si>
  <si>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</si>
  <si>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</si>
  <si>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</si>
  <si>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</si>
  <si>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</si>
  <si>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</si>
  <si>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</si>
  <si>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</si>
  <si>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</si>
  <si>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</si>
  <si>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Czechia</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</si>
  <si>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</si>
  <si>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</si>
  <si>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</si>
  <si>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</si>
  <si>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</si>
  <si>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</si>
  <si>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</si>
  <si>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</si>
  <si>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</si>
  <si>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</si>
  <si>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</si>
  <si>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</si>
  <si>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</si>
  <si>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</si>
  <si>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</si>
  <si>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</si>
  <si>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</si>
  <si>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</si>
  <si>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</si>
  <si>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</si>
  <si>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</si>
  <si>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</si>
  <si>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</si>
  <si>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</si>
  <si>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</si>
  <si>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</si>
  <si>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</si>
  <si>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</si>
  <si>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</si>
  <si>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</si>
  <si>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</si>
  <si>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</si>
  <si>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</si>
  <si>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</si>
  <si>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</si>
  <si>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</si>
  <si>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</si>
  <si>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</si>
  <si>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</si>
  <si>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</si>
  <si>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</si>
  <si>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</si>
  <si>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</si>
  <si>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</si>
  <si>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</si>
  <si>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</si>
  <si>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</si>
  <si>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</si>
  <si>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</si>
  <si>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</si>
  <si>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</si>
  <si>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</si>
  <si>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</si>
  <si>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</si>
  <si>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</si>
  <si>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</si>
  <si>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</si>
  <si>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</si>
  <si>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</si>
  <si>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</si>
  <si>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</si>
  <si>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</si>
  <si>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</si>
  <si>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</si>
  <si>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</si>
  <si>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</si>
  <si>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</si>
  <si>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</si>
  <si>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</si>
  <si>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</si>
  <si>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</si>
  <si>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</si>
  <si>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</si>
  <si>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</si>
  <si>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</si>
  <si>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</si>
  <si>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</si>
  <si>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</si>
  <si>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</si>
  <si>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</si>
  <si>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</si>
  <si>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</si>
  <si>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</si>
  <si>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</si>
  <si>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</si>
  <si>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</si>
  <si>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</si>
  <si>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</si>
  <si>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</si>
  <si>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</si>
  <si>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</si>
  <si>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</si>
  <si>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</si>
  <si>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</si>
  <si>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</si>
  <si>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</si>
  <si>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</si>
  <si>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</si>
  <si>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</si>
  <si>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</si>
  <si>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</si>
  <si>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</si>
  <si>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</si>
  <si>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</si>
  <si>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</si>
  <si>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</si>
  <si>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</si>
  <si>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</si>
  <si>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</si>
  <si>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</si>
  <si>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</si>
  <si>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</si>
  <si>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</si>
  <si>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</si>
  <si>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</si>
  <si>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</si>
  <si>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</si>
  <si>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</si>
  <si>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</si>
  <si>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</si>
  <si>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</si>
  <si>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</si>
  <si>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</si>
  <si>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</si>
  <si>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</si>
  <si>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</si>
  <si>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</si>
  <si>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</si>
  <si>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</si>
  <si>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</si>
  <si>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</si>
  <si>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</si>
  <si>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</si>
  <si>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</si>
  <si>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</si>
  <si>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</si>
  <si>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</si>
  <si>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</si>
  <si>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</si>
  <si>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</si>
  <si>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</si>
  <si>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</si>
  <si>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</si>
  <si>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</si>
  <si>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</si>
  <si>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</si>
  <si>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</si>
  <si>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</si>
  <si>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</si>
  <si>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</si>
  <si>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</si>
  <si>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</si>
  <si>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</si>
  <si>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</si>
  <si>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</si>
  <si>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</si>
  <si>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</si>
  <si>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</si>
  <si>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</si>
  <si>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</si>
  <si>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</si>
  <si>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</si>
  <si>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</si>
  <si>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</si>
  <si>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</si>
  <si>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</si>
  <si>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</si>
  <si>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</si>
  <si>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</si>
  <si>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</si>
  <si>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</si>
  <si>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</si>
  <si>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</si>
  <si>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</si>
  <si>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</si>
  <si>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</si>
  <si>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</si>
  <si>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</si>
  <si>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</si>
  <si>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</si>
  <si>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</si>
  <si>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</si>
  <si>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</si>
  <si>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</si>
  <si>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</si>
  <si>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</si>
  <si>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</si>
  <si>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</si>
  <si>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</si>
  <si>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</si>
  <si>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</si>
  <si>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</si>
  <si>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</si>
  <si>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</si>
  <si>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</si>
  <si>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</si>
  <si>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</si>
  <si>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</si>
  <si>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</si>
  <si>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</si>
  <si>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</si>
  <si>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</si>
  <si>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</si>
  <si>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</si>
  <si>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</si>
  <si>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</si>
  <si>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</si>
  <si>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</si>
  <si>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</si>
  <si>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</si>
  <si>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</si>
  <si>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</si>
  <si>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</si>
  <si>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</si>
  <si>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</si>
  <si>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</si>
  <si>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</si>
  <si>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</si>
  <si>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</si>
  <si>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</si>
  <si>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</si>
  <si>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</si>
  <si>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</si>
  <si>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</si>
  <si>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</si>
  <si>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</si>
  <si>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</si>
  <si>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</si>
  <si>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</si>
  <si>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</si>
  <si>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</si>
  <si>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</si>
  <si>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</si>
  <si>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</si>
  <si>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</si>
  <si>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</si>
  <si>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</si>
  <si>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</si>
  <si>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</si>
  <si>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</si>
  <si>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</si>
  <si>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</si>
  <si>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</si>
  <si>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</si>
  <si>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</si>
  <si>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</si>
  <si>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</si>
  <si>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</si>
  <si>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</si>
  <si>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</si>
  <si>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</si>
  <si>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</si>
  <si>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</si>
  <si>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</si>
  <si>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</si>
  <si>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</si>
  <si>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</si>
  <si>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</si>
  <si>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</si>
  <si>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</si>
  <si>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</si>
  <si>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</si>
  <si>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</si>
  <si>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</si>
  <si>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</si>
  <si>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</si>
  <si>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</si>
  <si>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</si>
  <si>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</si>
  <si>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</si>
  <si>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</si>
  <si>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</si>
  <si>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</si>
  <si>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</si>
  <si>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</si>
  <si>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r>
      <t xml:space="preserve">20. CO2 emission - by dwelling type </t>
    </r>
    <r>
      <rPr>
        <b/>
        <sz val="10"/>
        <rFont val="Calibri"/>
        <family val="2"/>
        <scheme val="minor"/>
      </rPr>
      <t xml:space="preserve">- </t>
    </r>
    <r>
      <rPr>
        <b/>
        <i/>
        <sz val="10"/>
        <rFont val="Calibri"/>
        <family val="2"/>
        <scheme val="minor"/>
      </rPr>
      <t>as per national availability</t>
    </r>
  </si>
  <si>
    <r>
      <t xml:space="preserve">29. CO2 emission related to CRE </t>
    </r>
    <r>
      <rPr>
        <b/>
        <i/>
        <sz val="10"/>
        <rFont val="Calibri"/>
        <family val="2"/>
        <scheme val="minor"/>
      </rPr>
      <t>- as per national availability</t>
    </r>
  </si>
  <si>
    <r>
      <t>20. CO2 emission - by dwelling type</t>
    </r>
    <r>
      <rPr>
        <b/>
        <sz val="10"/>
        <rFont val="Calibri"/>
        <family val="2"/>
        <scheme val="minor"/>
      </rPr>
      <t xml:space="preserve"> </t>
    </r>
    <r>
      <rPr>
        <b/>
        <i/>
        <sz val="10"/>
        <rFont val="Calibri"/>
        <family val="2"/>
        <scheme val="minor"/>
      </rPr>
      <t>- as per national availability</t>
    </r>
  </si>
  <si>
    <t>EEM HDT 2023</t>
  </si>
  <si>
    <t>1.A Residential Loans</t>
  </si>
  <si>
    <t>1.B Commercial Loans</t>
  </si>
  <si>
    <t>M.1A.17.12</t>
  </si>
  <si>
    <t>M.1A.17.13</t>
  </si>
  <si>
    <t>M.1A.17.14</t>
  </si>
  <si>
    <t>2006 -2010</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</si>
  <si>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</si>
  <si>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</si>
  <si>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</si>
  <si>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</si>
  <si>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</si>
  <si>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</si>
  <si>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</si>
  <si>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</si>
  <si>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</si>
  <si>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</si>
  <si>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</si>
  <si>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</si>
  <si>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</si>
  <si>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</si>
  <si>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</si>
  <si>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</si>
  <si>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</si>
  <si>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</si>
  <si>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</si>
  <si>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</si>
  <si>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</si>
  <si>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</si>
  <si>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</si>
  <si>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</si>
  <si>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</si>
  <si>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</si>
  <si>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</si>
  <si>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</si>
  <si>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</si>
  <si>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</si>
  <si>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</si>
  <si>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</si>
  <si>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</si>
  <si>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</si>
  <si>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</si>
  <si>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</si>
  <si>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</si>
  <si>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</si>
  <si>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</si>
  <si>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</si>
  <si>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</si>
  <si>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</si>
  <si>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</si>
  <si>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</si>
  <si>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</si>
  <si>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</si>
  <si>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</si>
  <si>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</si>
  <si>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</si>
  <si>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</si>
  <si>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</si>
  <si>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</si>
  <si>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</si>
  <si>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</si>
  <si>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</si>
  <si>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</si>
  <si>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</si>
  <si>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</si>
  <si>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</si>
  <si>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</si>
  <si>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</si>
  <si>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o/w acquistion and ownership of  buildings</t>
  </si>
  <si>
    <r>
      <t xml:space="preserve">2. Loan flow based on Taxonomy compliant buildings </t>
    </r>
    <r>
      <rPr>
        <b/>
        <sz val="9"/>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</si>
  <si>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</si>
  <si>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</si>
  <si>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</si>
  <si>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</si>
  <si>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</si>
  <si>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</si>
  <si>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</si>
  <si>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</si>
  <si>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</si>
  <si>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1.  Level of compliance with Taxonomy</t>
  </si>
  <si>
    <t>Do No Significant Harm (DNSH)</t>
  </si>
  <si>
    <t>Minimum social safeguards</t>
  </si>
  <si>
    <t>% Nominal (mn) to EEM Labelled Products</t>
  </si>
  <si>
    <t>% No. of Loans to EEM Labelled Products</t>
  </si>
  <si>
    <t>1. Taxonomy Criteria</t>
  </si>
  <si>
    <t>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</si>
  <si>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</si>
  <si>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</si>
  <si>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</si>
  <si>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</si>
  <si>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</si>
  <si>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</si>
  <si>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</si>
  <si>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</si>
  <si>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</si>
  <si>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</si>
  <si>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</si>
  <si>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</si>
  <si>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</si>
  <si>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</si>
  <si>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</si>
  <si>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</si>
  <si>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[for completion]</t>
  </si>
  <si>
    <t xml:space="preserve">Substantial Contribution to climate change mitigation </t>
  </si>
  <si>
    <t>2023 Version</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</si>
  <si>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</si>
  <si>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</si>
  <si>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</si>
  <si>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</si>
  <si>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</si>
  <si>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Update sfor HDT 2023</t>
  </si>
  <si>
    <t xml:space="preserve">Here below the list of updates of HDT 2023 with respect to HDT 2022 agreed during meeting of th eEEM Lable Committee of 3 October 2022. </t>
  </si>
  <si>
    <r>
      <rPr>
        <b/>
        <sz val="11"/>
        <color theme="1"/>
        <rFont val="Calibri"/>
        <family val="2"/>
        <scheme val="minor"/>
      </rPr>
      <t>a) All Worksheets</t>
    </r>
    <r>
      <rPr>
        <sz val="11"/>
        <color theme="1"/>
        <rFont val="Calibri"/>
        <family val="2"/>
        <scheme val="minor"/>
      </rPr>
      <t>: Update the year of the HTT template next to the title of each</t>
    </r>
  </si>
  <si>
    <r>
      <rPr>
        <b/>
        <sz val="11"/>
        <color theme="1"/>
        <rFont val="Calibri"/>
        <family val="2"/>
        <scheme val="minor"/>
      </rPr>
      <t>b) Worksheets: “A1. EEM General Mortgage Assets”, “B1. EEM Sust. Mortgage Assets”:</t>
    </r>
    <r>
      <rPr>
        <sz val="11"/>
        <color theme="1"/>
        <rFont val="Calibri"/>
        <family val="2"/>
        <scheme val="minor"/>
      </rPr>
      <t xml:space="preserve"> Update wording in Sections 1.A and 1.B from “1.A Residential Cover Pools” and “1.B Commercial Cover Pools” to respectively “1.A Residential Loans” and “1.B Commercial Loans”.  </t>
    </r>
  </si>
  <si>
    <r>
      <rPr>
        <b/>
        <sz val="11"/>
        <color theme="1"/>
        <rFont val="Calibri"/>
        <family val="2"/>
        <scheme val="minor"/>
      </rPr>
      <t>c) Worksheets: “A1. EEM General Mortgage Assets”, “B1. EEM Sust. Mortgage Assets”</t>
    </r>
    <r>
      <rPr>
        <sz val="11"/>
        <color theme="1"/>
        <rFont val="Calibri"/>
        <family val="2"/>
        <scheme val="minor"/>
      </rPr>
      <t xml:space="preserve">: Sections 17 and 27 updated the Dwelling Age Structure Section with extra lines in order to have both a clearer picture of the housing age breakdown in most recent years  and to have extra flexibility in the future. </t>
    </r>
  </si>
  <si>
    <r>
      <rPr>
        <b/>
        <sz val="11"/>
        <color theme="1"/>
        <rFont val="Calibri"/>
        <family val="2"/>
        <scheme val="minor"/>
      </rPr>
      <t>d) Worksheets: “A1. EEM General Mortgage Assets”, “B1. EEM Sust. Mortgage Assets”:</t>
    </r>
    <r>
      <rPr>
        <sz val="11"/>
        <color theme="1"/>
        <rFont val="Calibri"/>
        <family val="2"/>
        <scheme val="minor"/>
      </rPr>
      <t xml:space="preserve"> Sections 20 and 29 unblocked a cell which was up for completion but in the previous version was blocked</t>
    </r>
  </si>
  <si>
    <r>
      <rPr>
        <b/>
        <sz val="11"/>
        <color theme="1"/>
        <rFont val="Calibri"/>
        <family val="2"/>
        <scheme val="minor"/>
      </rPr>
      <t xml:space="preserve">e) Worksheet: “B1. EEM Sust Mortgage Assets”: </t>
    </r>
    <r>
      <rPr>
        <sz val="11"/>
        <color theme="1"/>
        <rFont val="Calibri"/>
        <family val="2"/>
        <scheme val="minor"/>
      </rPr>
      <t xml:space="preserve">In Section 1.3 mortgage funding information a new entry of “unsecured bonds” was added. This addition lead also to insert an extra line in Worksheet “C. Harmonised Glossary” with a dedicated space in the HDT where to better define the various types of loan funding structure. </t>
    </r>
  </si>
  <si>
    <r>
      <rPr>
        <b/>
        <sz val="11"/>
        <color theme="1"/>
        <rFont val="Calibri"/>
        <family val="2"/>
        <scheme val="minor"/>
      </rPr>
      <t>f) NEW Worksheet: “D1. Optional EEM Taxonomy C”</t>
    </r>
    <r>
      <rPr>
        <sz val="11"/>
        <color theme="1"/>
        <rFont val="Calibri"/>
        <family val="2"/>
        <scheme val="minor"/>
      </rPr>
      <t xml:space="preserve">: New tab aims at providing two sets of information around taxonomy compliant mortgages. Section 1 the degree for compliance with Taxonomy with respect to the EEM Labelled mortgages, whereas in Section 2 information on the amount of Taxonomy compliant loans, their new lending and repayment dynamics and their financing structure. </t>
    </r>
  </si>
  <si>
    <t>Friuli Venezia Giulia</t>
  </si>
  <si>
    <t>Veneto</t>
  </si>
  <si>
    <t>Lombardia</t>
  </si>
  <si>
    <t>Lazio</t>
  </si>
  <si>
    <t>Trentino Alto Adige</t>
  </si>
  <si>
    <t>Emilia Romagna</t>
  </si>
  <si>
    <t>Calabria</t>
  </si>
  <si>
    <t>Sicilia</t>
  </si>
  <si>
    <t>Puglia</t>
  </si>
  <si>
    <t>Campania</t>
  </si>
  <si>
    <t>0 (included) – 10k</t>
  </si>
  <si>
    <t>10k (Included) – 25k</t>
  </si>
  <si>
    <t>25k ( Included ) – 50k</t>
  </si>
  <si>
    <t>50k ( Included ) – 75k</t>
  </si>
  <si>
    <t>75k (Included) – 100k</t>
  </si>
  <si>
    <t>100k (Included) – 150k</t>
  </si>
  <si>
    <t>150k (Included) – 200k</t>
  </si>
  <si>
    <t>200k (Included) – 300k</t>
  </si>
  <si>
    <t xml:space="preserve"> Over 300k (Included)</t>
  </si>
  <si>
    <t>A4</t>
  </si>
  <si>
    <t>A3</t>
  </si>
  <si>
    <t>A2</t>
  </si>
  <si>
    <t>A1</t>
  </si>
  <si>
    <t>B</t>
  </si>
  <si>
    <t>C</t>
  </si>
  <si>
    <t>D</t>
  </si>
  <si>
    <t>E</t>
  </si>
  <si>
    <t>F</t>
  </si>
  <si>
    <t>G</t>
  </si>
  <si>
    <t>&gt;0 - &lt;=20</t>
  </si>
  <si>
    <t>&gt;20 - &lt;=50</t>
  </si>
  <si>
    <t>&gt;50 - &lt;=100</t>
  </si>
  <si>
    <t>&gt;100 - &lt;=150</t>
  </si>
  <si>
    <t>&gt;150 - &lt;=200</t>
  </si>
  <si>
    <t>&gt;200 - &lt;=250</t>
  </si>
  <si>
    <t>&gt;250</t>
  </si>
  <si>
    <t>The Indexed LTV is calculated as the ratio between the outstanding balance of the mortgage and the latest property value.</t>
  </si>
  <si>
    <t>The latest valuation documentation's property value or its statistic revaluation value rapresent the property value.</t>
  </si>
  <si>
    <t>Please, see above</t>
  </si>
  <si>
    <t>The statistic revaluation value are updated once a year.</t>
  </si>
  <si>
    <t>Banca di Cividale S.p.A.</t>
  </si>
  <si>
    <t>Abruzzo</t>
  </si>
  <si>
    <t>Toscana</t>
  </si>
  <si>
    <t>Reporting Date: 05/06/2024</t>
  </si>
  <si>
    <t>Cut-off Date: 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</si>
</sst>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0.0"/>
  </numFmts>
  <fonts count="47" x14ac:knownFonts="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i/>
      <sz val="11"/>
      <color theme="0"/>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sz val="11"/>
      <color rgb="FF000000"/>
      <name val="Calibri"/>
      <family val="2"/>
      <scheme val="minor"/>
    </font>
    <font>
      <sz val="8"/>
      <name val="Calibri"/>
      <family val="2"/>
      <scheme val="minor"/>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s>
  <fills count="8">
    <fill>
      <patternFill patternType="none"/>
    </fill>
    <fill>
      <patternFill patternType="gray125"/>
    </fill>
    <fill>
      <patternFill patternType="solid">
        <fgColor rgb="FF243386"/>
        <bgColor indexed="64"/>
      </patternFill>
    </fill>
    <fill>
      <patternFill patternType="solid">
        <fgColor theme="0"/>
        <bgColor indexed="64"/>
      </patternFill>
    </fill>
    <fill>
      <patternFill patternType="solid">
        <fgColor rgb="FFFFC000"/>
        <bgColor indexed="64"/>
      </patternFill>
    </fill>
    <fill>
      <patternFill patternType="solid">
        <fgColor rgb="FF00B050"/>
        <bgColor indexed="64"/>
      </patternFill>
    </fill>
    <fill>
      <patternFill patternType="solid">
        <fgColor rgb="FF92D050"/>
        <bgColor indexed="64"/>
      </patternFill>
    </fill>
    <fill>
      <patternFill patternType="solid">
        <fgColor theme="6" tint="-0.499984740745262"/>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cellStyleXfs>
  <cellXfs count="188">
    <xf numFmtId="0" fontId="0" fillId="0" borderId="0" xfId="0"/>
    <xf numFmtId="0" fontId="0" fillId="0" borderId="0" xfId="0" applyAlignment="1">
      <alignment horizontal="center"/>
    </xf>
    <xf numFmtId="0" fontId="6" fillId="0" borderId="1" xfId="0" applyFont="1" applyBorder="1"/>
    <xf numFmtId="0" fontId="6" fillId="0" borderId="2" xfId="0" applyFont="1" applyBorder="1"/>
    <xf numFmtId="0" fontId="6" fillId="0" borderId="3" xfId="0" applyFont="1" applyBorder="1"/>
    <xf numFmtId="0" fontId="6" fillId="0" borderId="4" xfId="0" applyFont="1" applyBorder="1"/>
    <xf numFmtId="0" fontId="6" fillId="0" borderId="0" xfId="0" applyFont="1"/>
    <xf numFmtId="0" fontId="6" fillId="0" borderId="5" xfId="0" applyFont="1" applyBorder="1"/>
    <xf numFmtId="0" fontId="8"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xf>
    <xf numFmtId="0" fontId="12" fillId="0" borderId="0" xfId="0" applyFont="1"/>
    <xf numFmtId="0" fontId="6" fillId="0" borderId="6" xfId="0" applyFont="1" applyBorder="1"/>
    <xf numFmtId="0" fontId="6" fillId="0" borderId="7" xfId="0" applyFont="1" applyBorder="1"/>
    <xf numFmtId="0" fontId="6" fillId="0" borderId="8" xfId="0" applyFont="1" applyBorder="1"/>
    <xf numFmtId="0" fontId="0" fillId="3" borderId="0" xfId="0" applyFill="1"/>
    <xf numFmtId="0" fontId="0" fillId="0" borderId="5" xfId="0" applyBorder="1"/>
    <xf numFmtId="0" fontId="0" fillId="0" borderId="7" xfId="0" applyBorder="1"/>
    <xf numFmtId="0" fontId="15" fillId="0" borderId="0" xfId="0" applyFont="1"/>
    <xf numFmtId="0" fontId="10" fillId="0" borderId="0" xfId="0" applyFont="1" applyAlignment="1">
      <alignment horizontal="left" vertical="center"/>
    </xf>
    <xf numFmtId="0" fontId="14" fillId="0" borderId="0" xfId="0" applyFont="1" applyAlignment="1">
      <alignment horizontal="left"/>
    </xf>
    <xf numFmtId="0" fontId="15" fillId="0" borderId="0" xfId="0" applyFont="1" applyAlignment="1">
      <alignment horizontal="center" vertical="center"/>
    </xf>
    <xf numFmtId="0" fontId="15" fillId="0" borderId="0" xfId="0" applyFont="1" applyAlignment="1">
      <alignment vertical="center" wrapText="1"/>
    </xf>
    <xf numFmtId="0" fontId="16" fillId="0" borderId="9" xfId="0" applyFont="1" applyBorder="1" applyAlignment="1">
      <alignment horizontal="center" vertical="center" wrapText="1"/>
    </xf>
    <xf numFmtId="0" fontId="16" fillId="0" borderId="0" xfId="0" applyFont="1"/>
    <xf numFmtId="0" fontId="2" fillId="0" borderId="0" xfId="0" applyFont="1"/>
    <xf numFmtId="0" fontId="15" fillId="0" borderId="13" xfId="0" applyFont="1" applyBorder="1" applyAlignment="1">
      <alignment horizontal="center" vertical="center" wrapText="1"/>
    </xf>
    <xf numFmtId="0" fontId="0" fillId="0" borderId="13" xfId="0" applyBorder="1" applyAlignment="1">
      <alignment vertical="center" wrapText="1"/>
    </xf>
    <xf numFmtId="0" fontId="15" fillId="0" borderId="13" xfId="0" applyFont="1" applyBorder="1" applyAlignment="1">
      <alignment horizontal="center" vertical="center"/>
    </xf>
    <xf numFmtId="0" fontId="1" fillId="0" borderId="13" xfId="0" applyFont="1" applyBorder="1" applyAlignment="1">
      <alignment vertical="center" wrapText="1"/>
    </xf>
    <xf numFmtId="0" fontId="15" fillId="0" borderId="0" xfId="0" applyFont="1" applyAlignment="1">
      <alignment horizontal="center" vertical="center" wrapText="1"/>
    </xf>
    <xf numFmtId="0" fontId="8" fillId="0" borderId="0" xfId="0" applyFont="1" applyAlignment="1">
      <alignment horizontal="left" vertical="center"/>
    </xf>
    <xf numFmtId="0" fontId="0" fillId="0" borderId="0" xfId="0" applyAlignment="1">
      <alignment horizontal="center" vertical="center" wrapText="1"/>
    </xf>
    <xf numFmtId="0" fontId="0" fillId="0" borderId="14" xfId="0" applyBorder="1" applyAlignment="1">
      <alignment horizontal="center" vertical="center" wrapText="1"/>
    </xf>
    <xf numFmtId="0" fontId="1" fillId="0" borderId="0" xfId="0" applyFont="1" applyAlignment="1">
      <alignment horizontal="center" vertical="center" wrapText="1"/>
    </xf>
    <xf numFmtId="0" fontId="17" fillId="0" borderId="0" xfId="0" applyFont="1" applyAlignment="1">
      <alignment vertical="center" wrapText="1"/>
    </xf>
    <xf numFmtId="0" fontId="17" fillId="2" borderId="0" xfId="0" applyFont="1" applyFill="1" applyAlignment="1">
      <alignment horizontal="center" vertical="center" wrapText="1"/>
    </xf>
    <xf numFmtId="0" fontId="1" fillId="0" borderId="15" xfId="0" applyFont="1" applyBorder="1" applyAlignment="1">
      <alignment horizontal="center" vertical="center" wrapText="1"/>
    </xf>
    <xf numFmtId="0" fontId="17" fillId="0" borderId="0" xfId="0" applyFont="1" applyAlignment="1">
      <alignment horizontal="center" vertical="center" wrapText="1"/>
    </xf>
    <xf numFmtId="0" fontId="21" fillId="0" borderId="0" xfId="0" applyFont="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Alignment="1">
      <alignment horizontal="center" vertical="center" wrapText="1"/>
    </xf>
    <xf numFmtId="0" fontId="27" fillId="0" borderId="0" xfId="0" applyFont="1" applyAlignment="1">
      <alignment horizontal="center" vertical="center"/>
    </xf>
    <xf numFmtId="0" fontId="28" fillId="0" borderId="0" xfId="0" applyFont="1" applyAlignment="1">
      <alignment vertical="center" wrapText="1"/>
    </xf>
    <xf numFmtId="0" fontId="29" fillId="0" borderId="0" xfId="0" applyFont="1" applyAlignment="1">
      <alignment horizontal="left" vertical="center" wrapText="1"/>
    </xf>
    <xf numFmtId="0" fontId="30" fillId="0" borderId="0" xfId="0" applyFont="1" applyAlignment="1">
      <alignment wrapText="1"/>
    </xf>
    <xf numFmtId="0" fontId="28"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0"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0" fontId="24" fillId="0" borderId="0" xfId="0" applyFont="1" applyAlignment="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Alignment="1">
      <alignment horizontal="center" vertical="center" wrapText="1"/>
    </xf>
    <xf numFmtId="0" fontId="1" fillId="0" borderId="0" xfId="0" applyFont="1" applyAlignment="1">
      <alignment horizontal="right" vertical="center" wrapText="1"/>
    </xf>
    <xf numFmtId="9" fontId="1" fillId="0" borderId="0" xfId="1" applyFont="1" applyFill="1" applyBorder="1" applyAlignment="1" applyProtection="1">
      <alignment horizontal="center"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0" fontId="26" fillId="0" borderId="0" xfId="0"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9" fontId="23" fillId="0" borderId="0" xfId="1" applyFont="1" applyFill="1" applyBorder="1" applyAlignment="1" applyProtection="1">
      <alignment horizontal="center" vertical="center" wrapText="1"/>
    </xf>
    <xf numFmtId="0" fontId="22" fillId="0" borderId="0" xfId="0" applyFont="1" applyAlignment="1">
      <alignment horizontal="center" vertical="center" wrapText="1"/>
    </xf>
    <xf numFmtId="0" fontId="19" fillId="0" borderId="0" xfId="0" quotePrefix="1" applyFont="1" applyAlignment="1">
      <alignment horizontal="center" vertical="center" wrapText="1"/>
    </xf>
    <xf numFmtId="0" fontId="1" fillId="0" borderId="0" xfId="0" quotePrefix="1" applyFont="1" applyAlignment="1">
      <alignment horizontal="right" vertical="center" wrapText="1"/>
    </xf>
    <xf numFmtId="165" fontId="26" fillId="0" borderId="0" xfId="1" applyNumberFormat="1" applyFont="1" applyFill="1" applyBorder="1" applyAlignment="1" applyProtection="1">
      <alignment horizontal="center" vertical="center" wrapText="1"/>
    </xf>
    <xf numFmtId="165" fontId="1"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1" fillId="0" borderId="0" xfId="0" quotePrefix="1" applyNumberFormat="1" applyFont="1" applyAlignment="1">
      <alignment horizontal="center" vertical="center" wrapText="1"/>
    </xf>
    <xf numFmtId="166"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1" fillId="0" borderId="0" xfId="0" quotePrefix="1" applyNumberFormat="1" applyFont="1" applyAlignment="1">
      <alignment horizontal="center" vertical="center" wrapText="1"/>
    </xf>
    <xf numFmtId="165" fontId="1" fillId="0" borderId="0" xfId="1" quotePrefix="1" applyNumberFormat="1" applyFont="1" applyFill="1" applyBorder="1" applyAlignment="1" applyProtection="1">
      <alignment horizontal="center" vertical="center" wrapText="1"/>
    </xf>
    <xf numFmtId="166" fontId="1" fillId="0" borderId="0" xfId="0" quotePrefix="1" applyNumberFormat="1" applyFont="1" applyAlignment="1">
      <alignment horizontal="center" vertical="center" wrapText="1"/>
    </xf>
    <xf numFmtId="0" fontId="0" fillId="0" borderId="0" xfId="0" quotePrefix="1" applyAlignment="1">
      <alignment horizontal="center"/>
    </xf>
    <xf numFmtId="0" fontId="13" fillId="0" borderId="17" xfId="2" quotePrefix="1" applyFill="1" applyBorder="1" applyAlignment="1">
      <alignment horizontal="center" vertical="center" wrapText="1"/>
    </xf>
    <xf numFmtId="0" fontId="1" fillId="0" borderId="18" xfId="0" applyFont="1" applyBorder="1" applyAlignment="1">
      <alignment horizontal="center" vertical="center" wrapText="1"/>
    </xf>
    <xf numFmtId="0" fontId="17" fillId="5" borderId="0" xfId="0" applyFont="1" applyFill="1" applyAlignment="1">
      <alignment horizontal="center" vertical="center" wrapText="1"/>
    </xf>
    <xf numFmtId="0" fontId="21" fillId="5" borderId="0" xfId="0" applyFont="1" applyFill="1" applyAlignment="1">
      <alignment horizontal="center" vertical="center" wrapText="1"/>
    </xf>
    <xf numFmtId="0" fontId="22" fillId="6" borderId="0" xfId="0" applyFont="1" applyFill="1" applyAlignment="1">
      <alignment horizontal="center" vertical="center" wrapText="1"/>
    </xf>
    <xf numFmtId="0" fontId="22" fillId="7" borderId="0" xfId="0" applyFont="1" applyFill="1" applyAlignment="1">
      <alignment horizontal="center" vertical="center" wrapText="1"/>
    </xf>
    <xf numFmtId="0" fontId="2" fillId="7" borderId="0" xfId="0" applyFont="1" applyFill="1" applyAlignment="1">
      <alignment horizontal="center" vertical="center" wrapText="1"/>
    </xf>
    <xf numFmtId="0" fontId="21" fillId="6" borderId="0" xfId="0" applyFont="1" applyFill="1" applyAlignment="1">
      <alignment horizontal="center" vertical="center" wrapText="1"/>
    </xf>
    <xf numFmtId="0" fontId="2" fillId="6"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22" fillId="0" borderId="0" xfId="0" quotePrefix="1" applyFont="1" applyAlignment="1">
      <alignment horizontal="center" vertical="center" wrapText="1"/>
    </xf>
    <xf numFmtId="0" fontId="21" fillId="0" borderId="0" xfId="0" quotePrefix="1" applyFont="1" applyAlignment="1">
      <alignment horizontal="center" vertical="center" wrapText="1"/>
    </xf>
    <xf numFmtId="0" fontId="1" fillId="4" borderId="0" xfId="0" quotePrefix="1" applyFont="1" applyFill="1" applyAlignment="1">
      <alignment horizontal="center" vertical="center" wrapText="1"/>
    </xf>
    <xf numFmtId="0" fontId="2" fillId="0" borderId="0" xfId="0" applyFont="1" applyAlignment="1">
      <alignment horizontal="center"/>
    </xf>
    <xf numFmtId="0" fontId="4" fillId="5" borderId="0" xfId="0" applyFont="1" applyFill="1" applyAlignment="1">
      <alignment horizontal="center" vertical="center" wrapText="1"/>
    </xf>
    <xf numFmtId="0" fontId="6" fillId="0" borderId="19" xfId="0" applyFont="1" applyBorder="1"/>
    <xf numFmtId="0" fontId="6" fillId="0" borderId="17" xfId="0" applyFont="1" applyBorder="1"/>
    <xf numFmtId="0" fontId="6" fillId="0" borderId="21" xfId="0" applyFont="1" applyBorder="1"/>
    <xf numFmtId="0" fontId="6" fillId="0" borderId="18" xfId="0" applyFont="1" applyBorder="1"/>
    <xf numFmtId="0" fontId="6" fillId="0" borderId="20" xfId="0" applyFont="1" applyBorder="1"/>
    <xf numFmtId="0" fontId="5" fillId="0" borderId="0" xfId="2" applyFont="1" applyBorder="1" applyAlignment="1"/>
    <xf numFmtId="0" fontId="6" fillId="0" borderId="22" xfId="0" applyFont="1" applyBorder="1"/>
    <xf numFmtId="0" fontId="6" fillId="0" borderId="23" xfId="0" applyFont="1" applyBorder="1"/>
    <xf numFmtId="0" fontId="5" fillId="0" borderId="23" xfId="2" applyFont="1" applyBorder="1" applyAlignment="1"/>
    <xf numFmtId="0" fontId="6" fillId="0" borderId="24" xfId="0" applyFont="1" applyBorder="1"/>
    <xf numFmtId="0" fontId="0" fillId="5" borderId="0" xfId="0" applyFill="1" applyAlignment="1">
      <alignment horizontal="center" vertical="center" wrapText="1"/>
    </xf>
    <xf numFmtId="0" fontId="1" fillId="0" borderId="20" xfId="0" applyFont="1" applyBorder="1" applyAlignment="1">
      <alignment horizontal="center" vertical="center" wrapText="1"/>
    </xf>
    <xf numFmtId="0" fontId="17" fillId="0" borderId="20" xfId="0" applyFont="1" applyBorder="1" applyAlignment="1">
      <alignment horizontal="center" vertical="center" wrapText="1"/>
    </xf>
    <xf numFmtId="0" fontId="1" fillId="0" borderId="23" xfId="0" applyFont="1" applyBorder="1" applyAlignment="1">
      <alignment horizontal="center" vertical="center" wrapText="1"/>
    </xf>
    <xf numFmtId="0" fontId="17" fillId="5" borderId="25" xfId="0" applyFont="1" applyFill="1" applyBorder="1" applyAlignment="1">
      <alignment horizontal="center" vertical="center" wrapText="1"/>
    </xf>
    <xf numFmtId="0" fontId="13" fillId="0" borderId="26" xfId="2" applyFill="1" applyBorder="1" applyAlignment="1" applyProtection="1">
      <alignment horizontal="center" vertical="center" wrapText="1"/>
    </xf>
    <xf numFmtId="0" fontId="22" fillId="6" borderId="0" xfId="0" quotePrefix="1" applyFont="1" applyFill="1" applyAlignment="1">
      <alignment horizontal="center" vertical="center" wrapText="1"/>
    </xf>
    <xf numFmtId="165" fontId="3" fillId="0" borderId="0" xfId="1" applyNumberFormat="1" applyFont="1" applyFill="1" applyBorder="1" applyAlignment="1" applyProtection="1">
      <alignment horizontal="center" vertical="center" wrapText="1"/>
    </xf>
    <xf numFmtId="0" fontId="17" fillId="5" borderId="10"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19" fillId="6" borderId="10" xfId="0" quotePrefix="1" applyFont="1" applyFill="1" applyBorder="1" applyAlignment="1">
      <alignment horizontal="left" vertical="center"/>
    </xf>
    <xf numFmtId="0" fontId="19" fillId="6" borderId="13" xfId="0" quotePrefix="1" applyFont="1" applyFill="1" applyBorder="1" applyAlignment="1">
      <alignment horizontal="left" vertical="center"/>
    </xf>
    <xf numFmtId="0" fontId="18" fillId="7" borderId="10" xfId="0" quotePrefix="1" applyFont="1" applyFill="1" applyBorder="1" applyAlignment="1">
      <alignment horizontal="left" vertical="center"/>
    </xf>
    <xf numFmtId="0" fontId="18" fillId="7" borderId="12" xfId="0" quotePrefix="1" applyFont="1" applyFill="1" applyBorder="1" applyAlignment="1">
      <alignment horizontal="center" vertical="center" wrapText="1"/>
    </xf>
    <xf numFmtId="0" fontId="18" fillId="7" borderId="11" xfId="0" quotePrefix="1" applyFont="1" applyFill="1" applyBorder="1" applyAlignment="1">
      <alignment horizontal="center" vertical="center" wrapText="1"/>
    </xf>
    <xf numFmtId="0" fontId="20" fillId="7" borderId="11" xfId="0" quotePrefix="1" applyFont="1" applyFill="1" applyBorder="1" applyAlignment="1">
      <alignment horizontal="center" vertical="center" wrapText="1"/>
    </xf>
    <xf numFmtId="0" fontId="7" fillId="0" borderId="0" xfId="0" applyFont="1" applyAlignment="1">
      <alignment horizontal="center"/>
    </xf>
    <xf numFmtId="17" fontId="9" fillId="0" borderId="0" xfId="0" applyNumberFormat="1" applyFont="1" applyAlignment="1">
      <alignment horizontal="center"/>
    </xf>
    <xf numFmtId="0" fontId="0" fillId="0" borderId="4" xfId="0" applyBorder="1"/>
    <xf numFmtId="165" fontId="1" fillId="0" borderId="0" xfId="1" applyNumberFormat="1" applyFont="1" applyAlignment="1">
      <alignment horizontal="center" vertical="center" wrapText="1"/>
    </xf>
    <xf numFmtId="9" fontId="1" fillId="0" borderId="0" xfId="1" applyFont="1" applyAlignment="1">
      <alignment horizontal="center" vertical="center" wrapText="1"/>
    </xf>
    <xf numFmtId="165" fontId="1" fillId="0" borderId="0" xfId="1" quotePrefix="1" applyNumberFormat="1" applyFont="1" applyAlignment="1">
      <alignment horizontal="center" vertical="center" wrapText="1"/>
    </xf>
    <xf numFmtId="3" fontId="1" fillId="0" borderId="0" xfId="1" applyNumberFormat="1" applyFont="1" applyAlignment="1">
      <alignment horizontal="center" vertical="center" wrapText="1"/>
    </xf>
    <xf numFmtId="166" fontId="22" fillId="0" borderId="0" xfId="0" applyNumberFormat="1" applyFont="1" applyAlignment="1">
      <alignment horizontal="center" vertical="center" wrapText="1"/>
    </xf>
    <xf numFmtId="3" fontId="22" fillId="0" borderId="0" xfId="0" applyNumberFormat="1" applyFont="1" applyAlignment="1">
      <alignment horizontal="center" vertical="center" wrapText="1"/>
    </xf>
    <xf numFmtId="166" fontId="1" fillId="0" borderId="0" xfId="1" applyNumberFormat="1" applyFont="1" applyAlignment="1">
      <alignment horizontal="center" vertical="center" wrapText="1"/>
    </xf>
    <xf numFmtId="0" fontId="32" fillId="0" borderId="0" xfId="0" applyFont="1" applyAlignment="1">
      <alignment wrapText="1"/>
    </xf>
    <xf numFmtId="166" fontId="1" fillId="0" borderId="0" xfId="0" applyNumberFormat="1" applyFont="1" applyAlignment="1" applyProtection="1">
      <alignment horizontal="center" vertical="center" wrapText="1"/>
      <protection locked="0"/>
    </xf>
    <xf numFmtId="166" fontId="24" fillId="0" borderId="0" xfId="0" applyNumberFormat="1" applyFont="1" applyAlignment="1" applyProtection="1">
      <alignment horizontal="center" vertical="center" wrapText="1"/>
      <protection locked="0"/>
    </xf>
    <xf numFmtId="0" fontId="23" fillId="0" borderId="0" xfId="0" applyFont="1" applyAlignment="1" applyProtection="1">
      <alignment horizontal="right" vertical="center" wrapText="1"/>
      <protection locked="0"/>
    </xf>
    <xf numFmtId="3"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5" fontId="1" fillId="0" borderId="0" xfId="1" applyNumberFormat="1" applyFont="1" applyFill="1" applyBorder="1" applyAlignment="1" applyProtection="1">
      <alignment horizontal="center" vertical="center" wrapText="1"/>
      <protection locked="0"/>
    </xf>
    <xf numFmtId="0" fontId="1" fillId="0" borderId="0" xfId="0" quotePrefix="1" applyFont="1" applyAlignment="1" applyProtection="1">
      <alignment horizontal="center" vertical="center" wrapText="1"/>
      <protection locked="0"/>
    </xf>
    <xf numFmtId="166" fontId="1" fillId="0" borderId="0" xfId="1" applyNumberFormat="1" applyFont="1" applyFill="1" applyBorder="1" applyAlignment="1" applyProtection="1">
      <alignment horizontal="center" vertical="center" wrapText="1"/>
      <protection locked="0"/>
    </xf>
    <xf numFmtId="165" fontId="1" fillId="0" borderId="0" xfId="1" applyNumberFormat="1" applyFont="1" applyAlignment="1" applyProtection="1">
      <alignment horizontal="center" vertical="center" wrapText="1"/>
      <protection locked="0"/>
    </xf>
    <xf numFmtId="165" fontId="24" fillId="0" borderId="0" xfId="1" applyNumberFormat="1" applyFont="1" applyAlignment="1" applyProtection="1">
      <alignment horizontal="center" vertical="center" wrapText="1"/>
      <protection locked="0"/>
    </xf>
    <xf numFmtId="166"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6" fontId="1" fillId="0" borderId="0" xfId="0" quotePrefix="1" applyNumberFormat="1" applyFont="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22" fillId="0" borderId="0" xfId="0" quotePrefix="1" applyFont="1" applyAlignment="1" applyProtection="1">
      <alignment horizontal="center" vertical="center" wrapText="1"/>
      <protection locked="0"/>
    </xf>
    <xf numFmtId="0" fontId="0" fillId="0" borderId="0" xfId="0" applyProtection="1">
      <protection locked="0"/>
    </xf>
    <xf numFmtId="165" fontId="1"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165" fontId="1" fillId="0" borderId="0" xfId="1" applyNumberFormat="1" applyFont="1" applyFill="1" applyAlignment="1" applyProtection="1">
      <alignment horizontal="center" vertical="center" wrapText="1"/>
      <protection locked="0"/>
    </xf>
    <xf numFmtId="0" fontId="13" fillId="0" borderId="26" xfId="2" quotePrefix="1" applyFill="1" applyBorder="1" applyAlignment="1" applyProtection="1">
      <alignment horizontal="center" vertical="center" wrapText="1"/>
    </xf>
    <xf numFmtId="0" fontId="13" fillId="0" borderId="27" xfId="2" quotePrefix="1" applyFill="1" applyBorder="1" applyAlignment="1" applyProtection="1">
      <alignment horizontal="center" vertical="center" wrapText="1"/>
    </xf>
    <xf numFmtId="0" fontId="1" fillId="0" borderId="0" xfId="0" applyFont="1" applyAlignment="1">
      <alignment horizontal="center"/>
    </xf>
    <xf numFmtId="0" fontId="1" fillId="0" borderId="0" xfId="0" applyFont="1"/>
    <xf numFmtId="0" fontId="45" fillId="0" borderId="0" xfId="0" applyFont="1" applyAlignment="1">
      <alignment horizontal="right" vertical="center" wrapText="1"/>
    </xf>
    <xf numFmtId="0" fontId="46" fillId="0" borderId="0" xfId="0" applyFont="1" applyAlignment="1">
      <alignment horizontal="center" vertical="center" wrapText="1"/>
    </xf>
    <xf numFmtId="0" fontId="29" fillId="5" borderId="0" xfId="0" applyFont="1" applyFill="1" applyAlignment="1">
      <alignment vertical="center" wrapText="1"/>
    </xf>
    <xf numFmtId="9" fontId="1" fillId="0" borderId="0" xfId="0" applyNumberFormat="1" applyFont="1" applyAlignment="1">
      <alignment horizontal="center" vertical="center" wrapText="1"/>
    </xf>
    <xf numFmtId="0" fontId="39" fillId="0" borderId="0" xfId="0" applyFont="1" applyAlignment="1">
      <alignment horizontal="center" vertical="center"/>
    </xf>
    <xf numFmtId="0" fontId="18" fillId="7" borderId="0" xfId="0" applyFont="1" applyFill="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39" fillId="0" borderId="0" xfId="0" applyFont="1" applyAlignment="1">
      <alignment horizontal="center" vertical="center"/>
    </xf>
    <xf numFmtId="0" fontId="13" fillId="5" borderId="0" xfId="2" applyFill="1" applyBorder="1" applyAlignment="1">
      <alignment horizontal="center"/>
    </xf>
    <xf numFmtId="0" fontId="13" fillId="5" borderId="0" xfId="2" applyFill="1" applyBorder="1" applyAlignment="1"/>
    <xf numFmtId="0" fontId="0" fillId="0" borderId="0" xfId="0" applyAlignment="1">
      <alignment horizontal="left" wrapText="1"/>
    </xf>
    <xf numFmtId="0" fontId="0" fillId="0" borderId="5" xfId="0" applyBorder="1" applyAlignment="1">
      <alignment horizontal="left" wrapText="1"/>
    </xf>
    <xf numFmtId="0" fontId="0" fillId="0" borderId="0" xfId="0" applyAlignment="1">
      <alignment horizontal="left" vertical="top" wrapText="1"/>
    </xf>
    <xf numFmtId="0" fontId="0" fillId="0" borderId="5" xfId="0" applyBorder="1" applyAlignment="1">
      <alignment horizontal="left" vertical="top" wrapText="1"/>
    </xf>
    <xf numFmtId="0" fontId="8" fillId="0" borderId="0" xfId="0" applyFont="1" applyAlignment="1">
      <alignment horizontal="left"/>
    </xf>
    <xf numFmtId="0" fontId="14" fillId="0" borderId="0" xfId="0" applyFont="1" applyAlignment="1">
      <alignment horizontal="left"/>
    </xf>
    <xf numFmtId="0" fontId="17" fillId="5" borderId="0" xfId="0" applyFont="1" applyFill="1" applyAlignment="1">
      <alignment horizontal="left" vertical="center" wrapText="1"/>
    </xf>
    <xf numFmtId="0" fontId="17" fillId="5" borderId="19"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13" fillId="0" borderId="18" xfId="2" quotePrefix="1" applyFill="1" applyBorder="1" applyAlignment="1">
      <alignment horizontal="center" vertical="center" wrapText="1"/>
    </xf>
    <xf numFmtId="0" fontId="13" fillId="0" borderId="20"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18" xfId="2" quotePrefix="1" applyBorder="1" applyAlignment="1">
      <alignment horizontal="center"/>
    </xf>
    <xf numFmtId="0" fontId="13" fillId="0" borderId="0" xfId="2" quotePrefix="1" applyBorder="1" applyAlignment="1">
      <alignment horizontal="center"/>
    </xf>
    <xf numFmtId="0" fontId="13" fillId="0" borderId="16" xfId="2" quotePrefix="1" applyFill="1" applyBorder="1" applyAlignment="1">
      <alignment horizontal="center" vertical="center" wrapText="1"/>
    </xf>
    <xf numFmtId="0" fontId="29" fillId="5" borderId="0" xfId="0" applyFont="1" applyFill="1" applyAlignment="1">
      <alignment horizontal="left" vertical="center" wrapText="1"/>
    </xf>
  </cellXfs>
  <cellStyles count="9">
    <cellStyle name="Collegamento ipertestuale" xfId="2" builtinId="8"/>
    <cellStyle name="Comma 2" xfId="3" xr:uid="{00000000-0005-0000-0000-00000000000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Normale" xfId="0" builtinId="0"/>
    <cellStyle name="Percentuale"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181706</xdr:rowOff>
    </xdr:to>
    <xdr:pic>
      <xdr:nvPicPr>
        <xdr:cNvPr id="3" name="Picture 2">
          <a:extLst>
            <a:ext uri="{FF2B5EF4-FFF2-40B4-BE49-F238E27FC236}">
              <a16:creationId xmlns:a16="http://schemas.microsoft.com/office/drawing/2014/main" id="{0381B8CD-89DA-4121-8957-8832F74BB52A}"/>
            </a:ext>
          </a:extLst>
        </xdr:cNvPr>
        <xdr:cNvPicPr>
          <a:picLocks noChangeAspect="1"/>
        </xdr:cNvPicPr>
      </xdr:nvPicPr>
      <xdr:blipFill>
        <a:blip xmlns:r="http://schemas.openxmlformats.org/officeDocument/2006/relationships" r:embed="rId1"/>
        <a:stretch>
          <a:fillRect/>
        </a:stretch>
      </xdr:blipFill>
      <xdr:spPr>
        <a:xfrm>
          <a:off x="2390775" y="2943225"/>
          <a:ext cx="3971925" cy="211528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32" t="s">
        <v>183</v>
      </c>
    </row>
    <row r="3" spans="1:1" x14ac:dyDescent="0.25">
      <c r="A3" s="43"/>
    </row>
    <row r="4" spans="1:1" ht="34.5" x14ac:dyDescent="0.25">
      <c r="A4" s="44" t="s">
        <v>786</v>
      </c>
    </row>
    <row r="5" spans="1:1" ht="34.5" x14ac:dyDescent="0.25">
      <c r="A5" s="44" t="s">
        <v>762</v>
      </c>
    </row>
    <row r="6" spans="1:1" ht="51.75" x14ac:dyDescent="0.25">
      <c r="A6" s="44" t="s">
        <v>787</v>
      </c>
    </row>
    <row r="7" spans="1:1" ht="17.25" x14ac:dyDescent="0.25">
      <c r="A7" s="44"/>
    </row>
    <row r="8" spans="1:1" ht="18.75" x14ac:dyDescent="0.25">
      <c r="A8" s="45" t="s">
        <v>184</v>
      </c>
    </row>
    <row r="9" spans="1:1" ht="54.75" customHeight="1" x14ac:dyDescent="0.3">
      <c r="A9" s="46" t="s">
        <v>1312</v>
      </c>
    </row>
    <row r="10" spans="1:1" ht="86.25" x14ac:dyDescent="0.25">
      <c r="A10" s="47" t="s">
        <v>1313</v>
      </c>
    </row>
    <row r="11" spans="1:1" ht="34.5" x14ac:dyDescent="0.25">
      <c r="A11" s="47" t="s">
        <v>1314</v>
      </c>
    </row>
    <row r="12" spans="1:1" ht="17.25" x14ac:dyDescent="0.25">
      <c r="A12" s="47" t="s">
        <v>185</v>
      </c>
    </row>
    <row r="13" spans="1:1" ht="17.25" x14ac:dyDescent="0.25">
      <c r="A13" s="47" t="s">
        <v>186</v>
      </c>
    </row>
    <row r="14" spans="1:1" ht="34.5" x14ac:dyDescent="0.25">
      <c r="A14" s="47" t="s">
        <v>187</v>
      </c>
    </row>
    <row r="15" spans="1:1" ht="17.25" x14ac:dyDescent="0.25">
      <c r="A15" s="47"/>
    </row>
    <row r="16" spans="1:1" ht="18.75" x14ac:dyDescent="0.25">
      <c r="A16" s="45" t="s">
        <v>785</v>
      </c>
    </row>
    <row r="17" spans="1:1" ht="17.25" x14ac:dyDescent="0.25">
      <c r="A17" s="48" t="s">
        <v>188</v>
      </c>
    </row>
    <row r="18" spans="1:1" ht="34.5" x14ac:dyDescent="0.25">
      <c r="A18" s="49" t="s">
        <v>1315</v>
      </c>
    </row>
    <row r="19" spans="1:1" ht="34.5" x14ac:dyDescent="0.25">
      <c r="A19" s="49" t="s">
        <v>771</v>
      </c>
    </row>
    <row r="20" spans="1:1" ht="51.75" x14ac:dyDescent="0.25">
      <c r="A20" s="49" t="s">
        <v>189</v>
      </c>
    </row>
    <row r="21" spans="1:1" ht="106.5" customHeight="1" x14ac:dyDescent="0.25">
      <c r="A21" s="49" t="s">
        <v>772</v>
      </c>
    </row>
    <row r="22" spans="1:1" ht="69" customHeight="1" x14ac:dyDescent="0.25">
      <c r="A22" s="49" t="s">
        <v>1316</v>
      </c>
    </row>
    <row r="23" spans="1:1" ht="34.5" x14ac:dyDescent="0.25">
      <c r="A23" s="49" t="s">
        <v>763</v>
      </c>
    </row>
    <row r="24" spans="1:1" ht="17.25" x14ac:dyDescent="0.25">
      <c r="A24" s="49" t="s">
        <v>190</v>
      </c>
    </row>
    <row r="25" spans="1:1" ht="17.25" x14ac:dyDescent="0.25">
      <c r="A25" s="48" t="s">
        <v>191</v>
      </c>
    </row>
    <row r="26" spans="1:1" ht="51.75" x14ac:dyDescent="0.3">
      <c r="A26" s="50" t="s">
        <v>192</v>
      </c>
    </row>
    <row r="27" spans="1:1" ht="17.25" x14ac:dyDescent="0.3">
      <c r="A27" s="50" t="s">
        <v>193</v>
      </c>
    </row>
    <row r="28" spans="1:1" ht="17.25" x14ac:dyDescent="0.25">
      <c r="A28" s="48" t="s">
        <v>194</v>
      </c>
    </row>
    <row r="29" spans="1:1" ht="34.5" x14ac:dyDescent="0.25">
      <c r="A29" s="49" t="s">
        <v>195</v>
      </c>
    </row>
    <row r="30" spans="1:1" ht="34.5" x14ac:dyDescent="0.25">
      <c r="A30" s="49" t="s">
        <v>196</v>
      </c>
    </row>
    <row r="31" spans="1:1" ht="34.5" x14ac:dyDescent="0.25">
      <c r="A31" s="49" t="s">
        <v>773</v>
      </c>
    </row>
    <row r="32" spans="1:1" ht="34.5" x14ac:dyDescent="0.25">
      <c r="A32" s="49" t="s">
        <v>197</v>
      </c>
    </row>
    <row r="33" spans="1:1" ht="17.25" x14ac:dyDescent="0.25">
      <c r="A33" s="49"/>
    </row>
    <row r="34" spans="1:1" ht="18.75" x14ac:dyDescent="0.25">
      <c r="A34" s="45" t="s">
        <v>774</v>
      </c>
    </row>
    <row r="35" spans="1:1" ht="17.25" x14ac:dyDescent="0.25">
      <c r="A35" s="48" t="s">
        <v>198</v>
      </c>
    </row>
    <row r="36" spans="1:1" ht="34.5" x14ac:dyDescent="0.25">
      <c r="A36" s="49" t="s">
        <v>775</v>
      </c>
    </row>
    <row r="37" spans="1:1" ht="34.5" x14ac:dyDescent="0.25">
      <c r="A37" s="49" t="s">
        <v>776</v>
      </c>
    </row>
    <row r="38" spans="1:1" ht="34.5" x14ac:dyDescent="0.25">
      <c r="A38" s="49" t="s">
        <v>777</v>
      </c>
    </row>
    <row r="39" spans="1:1" ht="17.25" x14ac:dyDescent="0.25">
      <c r="A39" s="49" t="s">
        <v>199</v>
      </c>
    </row>
    <row r="40" spans="1:1" ht="34.5" x14ac:dyDescent="0.25">
      <c r="A40" s="49" t="s">
        <v>1320</v>
      </c>
    </row>
    <row r="41" spans="1:1" ht="17.25" x14ac:dyDescent="0.25">
      <c r="A41" s="48" t="s">
        <v>200</v>
      </c>
    </row>
    <row r="42" spans="1:1" ht="17.25" x14ac:dyDescent="0.25">
      <c r="A42" s="49" t="s">
        <v>778</v>
      </c>
    </row>
    <row r="43" spans="1:1" ht="17.25" x14ac:dyDescent="0.3">
      <c r="A43" s="132" t="s">
        <v>1321</v>
      </c>
    </row>
    <row r="44" spans="1:1" ht="17.25" x14ac:dyDescent="0.25">
      <c r="A44" s="48" t="s">
        <v>201</v>
      </c>
    </row>
    <row r="45" spans="1:1" ht="34.5" x14ac:dyDescent="0.3">
      <c r="A45" s="50" t="s">
        <v>202</v>
      </c>
    </row>
    <row r="46" spans="1:1" ht="34.5" x14ac:dyDescent="0.25">
      <c r="A46" s="49" t="s">
        <v>779</v>
      </c>
    </row>
    <row r="47" spans="1:1" ht="34.5" x14ac:dyDescent="0.25">
      <c r="A47" s="49" t="s">
        <v>203</v>
      </c>
    </row>
    <row r="48" spans="1:1" ht="17.25" x14ac:dyDescent="0.25">
      <c r="A48" s="49" t="s">
        <v>204</v>
      </c>
    </row>
    <row r="49" spans="1:1" ht="17.25" x14ac:dyDescent="0.3">
      <c r="A49" s="50" t="s">
        <v>205</v>
      </c>
    </row>
    <row r="50" spans="1:1" ht="17.25" x14ac:dyDescent="0.25">
      <c r="A50" s="48" t="s">
        <v>206</v>
      </c>
    </row>
    <row r="51" spans="1:1" ht="34.5" x14ac:dyDescent="0.3">
      <c r="A51" s="50" t="s">
        <v>1317</v>
      </c>
    </row>
    <row r="52" spans="1:1" ht="17.25" x14ac:dyDescent="0.25">
      <c r="A52" s="49" t="s">
        <v>207</v>
      </c>
    </row>
    <row r="53" spans="1:1" ht="34.5" x14ac:dyDescent="0.3">
      <c r="A53" s="50" t="s">
        <v>208</v>
      </c>
    </row>
    <row r="54" spans="1:1" ht="17.25" x14ac:dyDescent="0.25">
      <c r="A54" s="48" t="s">
        <v>209</v>
      </c>
    </row>
    <row r="55" spans="1:1" ht="17.25" x14ac:dyDescent="0.3">
      <c r="A55" s="50" t="s">
        <v>780</v>
      </c>
    </row>
    <row r="56" spans="1:1" ht="34.5" x14ac:dyDescent="0.25">
      <c r="A56" s="49" t="s">
        <v>781</v>
      </c>
    </row>
    <row r="57" spans="1:1" ht="17.25" x14ac:dyDescent="0.25">
      <c r="A57" s="49" t="s">
        <v>210</v>
      </c>
    </row>
    <row r="58" spans="1:1" ht="17.25" x14ac:dyDescent="0.25">
      <c r="A58" s="49" t="s">
        <v>211</v>
      </c>
    </row>
    <row r="59" spans="1:1" ht="17.25" x14ac:dyDescent="0.25">
      <c r="A59" s="48" t="s">
        <v>782</v>
      </c>
    </row>
    <row r="60" spans="1:1" ht="34.5" x14ac:dyDescent="0.25">
      <c r="A60" s="49" t="s">
        <v>783</v>
      </c>
    </row>
    <row r="61" spans="1:1" ht="17.25" x14ac:dyDescent="0.25">
      <c r="A61" s="51"/>
    </row>
    <row r="62" spans="1:1" ht="18.75" x14ac:dyDescent="0.25">
      <c r="A62" s="45" t="s">
        <v>212</v>
      </c>
    </row>
    <row r="63" spans="1:1" ht="17.25" x14ac:dyDescent="0.25">
      <c r="A63" s="48" t="s">
        <v>213</v>
      </c>
    </row>
    <row r="64" spans="1:1" ht="34.5" x14ac:dyDescent="0.25">
      <c r="A64" s="49" t="s">
        <v>214</v>
      </c>
    </row>
    <row r="65" spans="1:1" ht="17.25" x14ac:dyDescent="0.25">
      <c r="A65" s="49" t="s">
        <v>215</v>
      </c>
    </row>
    <row r="66" spans="1:1" ht="34.5" x14ac:dyDescent="0.25">
      <c r="A66" s="47" t="s">
        <v>216</v>
      </c>
    </row>
    <row r="67" spans="1:1" ht="34.5" x14ac:dyDescent="0.25">
      <c r="A67" s="47" t="s">
        <v>217</v>
      </c>
    </row>
    <row r="68" spans="1:1" ht="34.5" x14ac:dyDescent="0.25">
      <c r="A68" s="47" t="s">
        <v>218</v>
      </c>
    </row>
    <row r="69" spans="1:1" ht="17.25" x14ac:dyDescent="0.25">
      <c r="A69" s="52" t="s">
        <v>219</v>
      </c>
    </row>
    <row r="70" spans="1:1" ht="51.75" x14ac:dyDescent="0.25">
      <c r="A70" s="47" t="s">
        <v>220</v>
      </c>
    </row>
    <row r="71" spans="1:1" ht="17.25" x14ac:dyDescent="0.25">
      <c r="A71" s="47" t="s">
        <v>221</v>
      </c>
    </row>
    <row r="72" spans="1:1" ht="17.25" x14ac:dyDescent="0.25">
      <c r="A72" s="52" t="s">
        <v>222</v>
      </c>
    </row>
    <row r="73" spans="1:1" ht="17.25" x14ac:dyDescent="0.25">
      <c r="A73" s="47" t="s">
        <v>223</v>
      </c>
    </row>
    <row r="74" spans="1:1" ht="17.25" x14ac:dyDescent="0.25">
      <c r="A74" s="52" t="s">
        <v>224</v>
      </c>
    </row>
    <row r="75" spans="1:1" ht="34.5" x14ac:dyDescent="0.25">
      <c r="A75" s="47" t="s">
        <v>784</v>
      </c>
    </row>
    <row r="76" spans="1:1" ht="17.25" x14ac:dyDescent="0.25">
      <c r="A76" s="47" t="s">
        <v>225</v>
      </c>
    </row>
    <row r="77" spans="1:1" ht="51.75" x14ac:dyDescent="0.25">
      <c r="A77" s="47" t="s">
        <v>226</v>
      </c>
    </row>
    <row r="78" spans="1:1" ht="17.25" x14ac:dyDescent="0.25">
      <c r="A78" s="52" t="s">
        <v>227</v>
      </c>
    </row>
    <row r="79" spans="1:1" ht="17.25" x14ac:dyDescent="0.3">
      <c r="A79" s="46" t="s">
        <v>228</v>
      </c>
    </row>
    <row r="80" spans="1:1" ht="17.25" x14ac:dyDescent="0.25">
      <c r="A80" s="52" t="s">
        <v>229</v>
      </c>
    </row>
    <row r="81" spans="1:1" ht="34.5" x14ac:dyDescent="0.25">
      <c r="A81" s="47" t="s">
        <v>230</v>
      </c>
    </row>
    <row r="82" spans="1:1" ht="34.5" x14ac:dyDescent="0.25">
      <c r="A82" s="47" t="s">
        <v>231</v>
      </c>
    </row>
    <row r="83" spans="1:1" ht="34.5" x14ac:dyDescent="0.25">
      <c r="A83" s="47" t="s">
        <v>232</v>
      </c>
    </row>
    <row r="84" spans="1:1" ht="34.5" x14ac:dyDescent="0.25">
      <c r="A84" s="47" t="s">
        <v>233</v>
      </c>
    </row>
    <row r="85" spans="1:1" ht="34.5" x14ac:dyDescent="0.25">
      <c r="A85" s="47" t="s">
        <v>234</v>
      </c>
    </row>
    <row r="86" spans="1:1" ht="17.25" x14ac:dyDescent="0.25">
      <c r="A86" s="52" t="s">
        <v>235</v>
      </c>
    </row>
    <row r="87" spans="1:1" ht="17.25" x14ac:dyDescent="0.25">
      <c r="A87" s="47" t="s">
        <v>236</v>
      </c>
    </row>
    <row r="88" spans="1:1" ht="34.5" x14ac:dyDescent="0.25">
      <c r="A88" s="47" t="s">
        <v>237</v>
      </c>
    </row>
    <row r="89" spans="1:1" ht="17.25" x14ac:dyDescent="0.25">
      <c r="A89" s="52" t="s">
        <v>238</v>
      </c>
    </row>
    <row r="90" spans="1:1" ht="34.5" x14ac:dyDescent="0.25">
      <c r="A90" s="47" t="s">
        <v>239</v>
      </c>
    </row>
    <row r="91" spans="1:1" ht="17.25" x14ac:dyDescent="0.25">
      <c r="A91" s="52" t="s">
        <v>240</v>
      </c>
    </row>
    <row r="92" spans="1:1" ht="17.25" x14ac:dyDescent="0.3">
      <c r="A92" s="46" t="s">
        <v>241</v>
      </c>
    </row>
    <row r="93" spans="1:1" ht="17.25" x14ac:dyDescent="0.25">
      <c r="A93" s="47" t="s">
        <v>242</v>
      </c>
    </row>
    <row r="94" spans="1:1" ht="17.25" x14ac:dyDescent="0.25">
      <c r="A94" s="47"/>
    </row>
    <row r="95" spans="1:1" ht="18.75" x14ac:dyDescent="0.25">
      <c r="A95" s="45" t="s">
        <v>764</v>
      </c>
    </row>
    <row r="96" spans="1:1" ht="34.5" x14ac:dyDescent="0.3">
      <c r="A96" s="46" t="s">
        <v>1318</v>
      </c>
    </row>
    <row r="97" spans="1:1" ht="17.25" x14ac:dyDescent="0.3">
      <c r="A97" s="46" t="s">
        <v>243</v>
      </c>
    </row>
    <row r="98" spans="1:1" ht="17.25" x14ac:dyDescent="0.25">
      <c r="A98" s="52" t="s">
        <v>244</v>
      </c>
    </row>
    <row r="99" spans="1:1" ht="17.25" x14ac:dyDescent="0.25">
      <c r="A99" s="44" t="s">
        <v>245</v>
      </c>
    </row>
    <row r="100" spans="1:1" ht="17.25" x14ac:dyDescent="0.25">
      <c r="A100" s="47" t="s">
        <v>246</v>
      </c>
    </row>
    <row r="101" spans="1:1" ht="17.25" x14ac:dyDescent="0.25">
      <c r="A101" s="47" t="s">
        <v>247</v>
      </c>
    </row>
    <row r="102" spans="1:1" ht="17.25" x14ac:dyDescent="0.25">
      <c r="A102" s="47" t="s">
        <v>248</v>
      </c>
    </row>
    <row r="103" spans="1:1" ht="17.25" x14ac:dyDescent="0.25">
      <c r="A103" s="47" t="s">
        <v>249</v>
      </c>
    </row>
    <row r="104" spans="1:1" ht="34.5" x14ac:dyDescent="0.25">
      <c r="A104" s="47" t="s">
        <v>250</v>
      </c>
    </row>
    <row r="105" spans="1:1" ht="17.25" x14ac:dyDescent="0.25">
      <c r="A105" s="44" t="s">
        <v>251</v>
      </c>
    </row>
    <row r="106" spans="1:1" ht="17.25" x14ac:dyDescent="0.25">
      <c r="A106" s="47" t="s">
        <v>252</v>
      </c>
    </row>
    <row r="107" spans="1:1" ht="17.25" x14ac:dyDescent="0.25">
      <c r="A107" s="47" t="s">
        <v>253</v>
      </c>
    </row>
    <row r="108" spans="1:1" ht="17.25" x14ac:dyDescent="0.25">
      <c r="A108" s="47" t="s">
        <v>254</v>
      </c>
    </row>
    <row r="109" spans="1:1" ht="17.25" x14ac:dyDescent="0.25">
      <c r="A109" s="47" t="s">
        <v>255</v>
      </c>
    </row>
    <row r="110" spans="1:1" ht="17.25" x14ac:dyDescent="0.25">
      <c r="A110" s="47" t="s">
        <v>256</v>
      </c>
    </row>
    <row r="111" spans="1:1" ht="17.25" x14ac:dyDescent="0.25">
      <c r="A111" s="47" t="s">
        <v>257</v>
      </c>
    </row>
    <row r="112" spans="1:1" ht="17.25" x14ac:dyDescent="0.25">
      <c r="A112" s="52" t="s">
        <v>258</v>
      </c>
    </row>
    <row r="113" spans="1:1" ht="17.25" x14ac:dyDescent="0.25">
      <c r="A113" s="47" t="s">
        <v>259</v>
      </c>
    </row>
    <row r="114" spans="1:1" ht="17.25" x14ac:dyDescent="0.25">
      <c r="A114" s="44" t="s">
        <v>260</v>
      </c>
    </row>
    <row r="115" spans="1:1" ht="17.25" x14ac:dyDescent="0.25">
      <c r="A115" s="47" t="s">
        <v>261</v>
      </c>
    </row>
    <row r="116" spans="1:1" ht="17.25" x14ac:dyDescent="0.25">
      <c r="A116" s="47" t="s">
        <v>262</v>
      </c>
    </row>
    <row r="117" spans="1:1" ht="17.25" x14ac:dyDescent="0.25">
      <c r="A117" s="44" t="s">
        <v>263</v>
      </c>
    </row>
    <row r="118" spans="1:1" ht="17.25" x14ac:dyDescent="0.25">
      <c r="A118" s="47" t="s">
        <v>264</v>
      </c>
    </row>
    <row r="119" spans="1:1" ht="17.25" x14ac:dyDescent="0.25">
      <c r="A119" s="47" t="s">
        <v>265</v>
      </c>
    </row>
    <row r="120" spans="1:1" ht="17.25" x14ac:dyDescent="0.25">
      <c r="A120" s="47" t="s">
        <v>266</v>
      </c>
    </row>
    <row r="121" spans="1:1" ht="17.25" x14ac:dyDescent="0.25">
      <c r="A121" s="52" t="s">
        <v>267</v>
      </c>
    </row>
    <row r="122" spans="1:1" ht="17.25" x14ac:dyDescent="0.25">
      <c r="A122" s="44" t="s">
        <v>268</v>
      </c>
    </row>
    <row r="123" spans="1:1" ht="17.25" x14ac:dyDescent="0.25">
      <c r="A123" s="44" t="s">
        <v>269</v>
      </c>
    </row>
    <row r="124" spans="1:1" ht="17.25" x14ac:dyDescent="0.25">
      <c r="A124" s="47" t="s">
        <v>270</v>
      </c>
    </row>
    <row r="125" spans="1:1" ht="17.25" x14ac:dyDescent="0.25">
      <c r="A125" s="47" t="s">
        <v>271</v>
      </c>
    </row>
    <row r="126" spans="1:1" ht="17.25" x14ac:dyDescent="0.25">
      <c r="A126" s="47" t="s">
        <v>272</v>
      </c>
    </row>
    <row r="127" spans="1:1" ht="17.25" x14ac:dyDescent="0.25">
      <c r="A127" s="47" t="s">
        <v>273</v>
      </c>
    </row>
    <row r="128" spans="1:1" ht="17.25" x14ac:dyDescent="0.25">
      <c r="A128" s="47" t="s">
        <v>274</v>
      </c>
    </row>
    <row r="129" spans="1:1" ht="17.25" x14ac:dyDescent="0.25">
      <c r="A129" s="52" t="s">
        <v>275</v>
      </c>
    </row>
    <row r="130" spans="1:1" ht="34.5" x14ac:dyDescent="0.25">
      <c r="A130" s="47" t="s">
        <v>276</v>
      </c>
    </row>
    <row r="131" spans="1:1" ht="69" x14ac:dyDescent="0.25">
      <c r="A131" s="47" t="s">
        <v>277</v>
      </c>
    </row>
    <row r="132" spans="1:1" ht="34.5" x14ac:dyDescent="0.25">
      <c r="A132" s="47" t="s">
        <v>278</v>
      </c>
    </row>
    <row r="133" spans="1:1" ht="17.25" x14ac:dyDescent="0.25">
      <c r="A133" s="52" t="s">
        <v>279</v>
      </c>
    </row>
    <row r="134" spans="1:1" ht="34.5" x14ac:dyDescent="0.25">
      <c r="A134" s="44" t="s">
        <v>280</v>
      </c>
    </row>
    <row r="135" spans="1:1" ht="17.25" x14ac:dyDescent="0.25">
      <c r="A135" s="44"/>
    </row>
    <row r="136" spans="1:1" ht="18.75" x14ac:dyDescent="0.25">
      <c r="A136" s="45" t="s">
        <v>765</v>
      </c>
    </row>
    <row r="137" spans="1:1" ht="17.25" x14ac:dyDescent="0.25">
      <c r="A137" s="47" t="s">
        <v>766</v>
      </c>
    </row>
    <row r="138" spans="1:1" ht="34.5" x14ac:dyDescent="0.25">
      <c r="A138" s="49" t="s">
        <v>281</v>
      </c>
    </row>
    <row r="139" spans="1:1" ht="34.5" x14ac:dyDescent="0.25">
      <c r="A139" s="49" t="s">
        <v>767</v>
      </c>
    </row>
    <row r="140" spans="1:1" ht="17.25" x14ac:dyDescent="0.25">
      <c r="A140" s="48" t="s">
        <v>282</v>
      </c>
    </row>
    <row r="141" spans="1:1" ht="17.25" x14ac:dyDescent="0.25">
      <c r="A141" s="53" t="s">
        <v>283</v>
      </c>
    </row>
    <row r="142" spans="1:1" ht="34.5" x14ac:dyDescent="0.3">
      <c r="A142" s="50" t="s">
        <v>1319</v>
      </c>
    </row>
    <row r="143" spans="1:1" ht="17.25" x14ac:dyDescent="0.25">
      <c r="A143" s="49" t="s">
        <v>284</v>
      </c>
    </row>
    <row r="144" spans="1:1" ht="17.25" x14ac:dyDescent="0.25">
      <c r="A144" s="49" t="s">
        <v>285</v>
      </c>
    </row>
    <row r="145" spans="1:1" ht="17.25" x14ac:dyDescent="0.25">
      <c r="A145" s="53" t="s">
        <v>286</v>
      </c>
    </row>
    <row r="146" spans="1:1" ht="17.25" x14ac:dyDescent="0.25">
      <c r="A146" s="48" t="s">
        <v>287</v>
      </c>
    </row>
    <row r="147" spans="1:1" ht="17.25" x14ac:dyDescent="0.25">
      <c r="A147" s="53" t="s">
        <v>288</v>
      </c>
    </row>
    <row r="148" spans="1:1" ht="17.25" x14ac:dyDescent="0.25">
      <c r="A148" s="49" t="s">
        <v>289</v>
      </c>
    </row>
    <row r="149" spans="1:1" ht="17.25" x14ac:dyDescent="0.25">
      <c r="A149" s="49" t="s">
        <v>290</v>
      </c>
    </row>
    <row r="150" spans="1:1" ht="17.25" x14ac:dyDescent="0.25">
      <c r="A150" s="49" t="s">
        <v>291</v>
      </c>
    </row>
    <row r="151" spans="1:1" ht="34.5" x14ac:dyDescent="0.25">
      <c r="A151" s="53" t="s">
        <v>292</v>
      </c>
    </row>
    <row r="152" spans="1:1" ht="17.25" x14ac:dyDescent="0.25">
      <c r="A152" s="48" t="s">
        <v>293</v>
      </c>
    </row>
    <row r="153" spans="1:1" ht="17.25" x14ac:dyDescent="0.25">
      <c r="A153" s="49" t="s">
        <v>294</v>
      </c>
    </row>
    <row r="154" spans="1:1" ht="17.25" x14ac:dyDescent="0.25">
      <c r="A154" s="49" t="s">
        <v>295</v>
      </c>
    </row>
    <row r="155" spans="1:1" ht="17.25" x14ac:dyDescent="0.25">
      <c r="A155" s="49" t="s">
        <v>296</v>
      </c>
    </row>
    <row r="156" spans="1:1" ht="17.25" x14ac:dyDescent="0.25">
      <c r="A156" s="49" t="s">
        <v>297</v>
      </c>
    </row>
    <row r="157" spans="1:1" ht="34.5" x14ac:dyDescent="0.25">
      <c r="A157" s="49" t="s">
        <v>298</v>
      </c>
    </row>
    <row r="158" spans="1:1" ht="34.5" x14ac:dyDescent="0.25">
      <c r="A158" s="49" t="s">
        <v>299</v>
      </c>
    </row>
    <row r="159" spans="1:1" ht="17.25" x14ac:dyDescent="0.25">
      <c r="A159" s="48" t="s">
        <v>300</v>
      </c>
    </row>
    <row r="160" spans="1:1" ht="34.5" x14ac:dyDescent="0.25">
      <c r="A160" s="49" t="s">
        <v>301</v>
      </c>
    </row>
    <row r="161" spans="1:1" ht="34.5" x14ac:dyDescent="0.25">
      <c r="A161" s="49" t="s">
        <v>302</v>
      </c>
    </row>
    <row r="162" spans="1:1" ht="17.25" x14ac:dyDescent="0.25">
      <c r="A162" s="49" t="s">
        <v>303</v>
      </c>
    </row>
    <row r="163" spans="1:1" ht="17.25" x14ac:dyDescent="0.25">
      <c r="A163" s="48" t="s">
        <v>304</v>
      </c>
    </row>
    <row r="164" spans="1:1" ht="34.5" x14ac:dyDescent="0.3">
      <c r="A164" s="50" t="s">
        <v>768</v>
      </c>
    </row>
    <row r="165" spans="1:1" ht="34.5" x14ac:dyDescent="0.25">
      <c r="A165" s="49" t="s">
        <v>305</v>
      </c>
    </row>
    <row r="166" spans="1:1" ht="17.25" x14ac:dyDescent="0.25">
      <c r="A166" s="48" t="s">
        <v>306</v>
      </c>
    </row>
    <row r="167" spans="1:1" ht="17.25" x14ac:dyDescent="0.25">
      <c r="A167" s="49" t="s">
        <v>307</v>
      </c>
    </row>
    <row r="168" spans="1:1" ht="17.25" x14ac:dyDescent="0.25">
      <c r="A168" s="48" t="s">
        <v>308</v>
      </c>
    </row>
    <row r="169" spans="1:1" ht="17.25" x14ac:dyDescent="0.3">
      <c r="A169" s="50" t="s">
        <v>309</v>
      </c>
    </row>
    <row r="170" spans="1:1" ht="17.25" x14ac:dyDescent="0.3">
      <c r="A170" s="50"/>
    </row>
    <row r="171" spans="1:1" ht="17.25" x14ac:dyDescent="0.3">
      <c r="A171" s="50"/>
    </row>
    <row r="172" spans="1:1" ht="17.25" x14ac:dyDescent="0.3">
      <c r="A172" s="50"/>
    </row>
    <row r="173" spans="1:1" ht="17.25" x14ac:dyDescent="0.3">
      <c r="A173" s="50"/>
    </row>
    <row r="174" spans="1:1" ht="17.25" x14ac:dyDescent="0.3">
      <c r="A174" s="50"/>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29"/>
  <sheetViews>
    <sheetView zoomScaleNormal="100" workbookViewId="0">
      <selection activeCell="F11" sqref="F11"/>
    </sheetView>
  </sheetViews>
  <sheetFormatPr defaultRowHeight="15" x14ac:dyDescent="0.25"/>
  <cols>
    <col min="2" max="10" width="12.42578125" customWidth="1"/>
  </cols>
  <sheetData>
    <row r="1" spans="2:10" ht="15.75" thickBot="1" x14ac:dyDescent="0.3"/>
    <row r="2" spans="2:10" x14ac:dyDescent="0.25">
      <c r="B2" s="95"/>
      <c r="C2" s="96"/>
      <c r="D2" s="96"/>
      <c r="E2" s="96"/>
      <c r="F2" s="96"/>
      <c r="G2" s="96"/>
      <c r="H2" s="96"/>
      <c r="I2" s="96"/>
      <c r="J2" s="97"/>
    </row>
    <row r="3" spans="2:10" x14ac:dyDescent="0.25">
      <c r="B3" s="98"/>
      <c r="C3" s="6"/>
      <c r="D3" s="6"/>
      <c r="E3" s="6"/>
      <c r="F3" s="6"/>
      <c r="G3" s="6"/>
      <c r="H3" s="6"/>
      <c r="I3" s="6"/>
      <c r="J3" s="99"/>
    </row>
    <row r="4" spans="2:10" x14ac:dyDescent="0.25">
      <c r="B4" s="98"/>
      <c r="C4" s="6"/>
      <c r="D4" s="6"/>
      <c r="E4" s="6"/>
      <c r="F4" s="6"/>
      <c r="G4" s="6"/>
      <c r="H4" s="6"/>
      <c r="I4" s="6"/>
      <c r="J4" s="99"/>
    </row>
    <row r="5" spans="2:10" ht="31.5" x14ac:dyDescent="0.3">
      <c r="B5" s="98"/>
      <c r="C5" s="6"/>
      <c r="D5" s="6"/>
      <c r="E5" s="122"/>
      <c r="F5" s="8" t="s">
        <v>706</v>
      </c>
      <c r="G5" s="6"/>
      <c r="H5" s="6"/>
      <c r="I5" s="6"/>
      <c r="J5" s="99"/>
    </row>
    <row r="6" spans="2:10" ht="41.25" customHeight="1" x14ac:dyDescent="0.25">
      <c r="B6" s="98"/>
      <c r="C6" s="6"/>
      <c r="D6" s="6"/>
      <c r="E6" s="169" t="s">
        <v>1690</v>
      </c>
      <c r="F6" s="169"/>
      <c r="G6" s="169"/>
      <c r="H6" s="6"/>
      <c r="I6" s="6"/>
      <c r="J6" s="99"/>
    </row>
    <row r="7" spans="2:10" ht="26.25" x14ac:dyDescent="0.25">
      <c r="B7" s="98"/>
      <c r="C7" s="6"/>
      <c r="D7" s="6"/>
      <c r="E7" s="6"/>
      <c r="F7" s="9" t="s">
        <v>1</v>
      </c>
      <c r="G7" s="6"/>
      <c r="H7" s="6"/>
      <c r="I7" s="6"/>
      <c r="J7" s="99"/>
    </row>
    <row r="8" spans="2:10" ht="26.25" x14ac:dyDescent="0.25">
      <c r="B8" s="98"/>
      <c r="C8" s="6"/>
      <c r="D8" s="6"/>
      <c r="E8" s="6"/>
      <c r="F8" s="9" t="s">
        <v>1744</v>
      </c>
      <c r="G8" s="6"/>
      <c r="H8" s="6"/>
      <c r="I8" s="6"/>
      <c r="J8" s="99"/>
    </row>
    <row r="9" spans="2:10" ht="21" x14ac:dyDescent="0.25">
      <c r="B9" s="98"/>
      <c r="C9" s="6"/>
      <c r="D9" s="6"/>
      <c r="E9" s="6"/>
      <c r="F9" s="10" t="s">
        <v>1747</v>
      </c>
      <c r="G9" s="6"/>
      <c r="H9" s="6"/>
      <c r="I9" s="6"/>
      <c r="J9" s="99"/>
    </row>
    <row r="10" spans="2:10" ht="21" x14ac:dyDescent="0.25">
      <c r="B10" s="98"/>
      <c r="C10" s="6"/>
      <c r="D10" s="6"/>
      <c r="E10" s="6"/>
      <c r="F10" s="10" t="s">
        <v>1748</v>
      </c>
      <c r="G10" s="6"/>
      <c r="H10" s="6"/>
      <c r="I10" s="6"/>
      <c r="J10" s="99"/>
    </row>
    <row r="11" spans="2:10" ht="21" x14ac:dyDescent="0.25">
      <c r="B11" s="98"/>
      <c r="C11" s="6"/>
      <c r="D11" s="6"/>
      <c r="E11" s="6"/>
      <c r="F11" s="10"/>
      <c r="G11" s="6"/>
      <c r="H11" s="6"/>
      <c r="I11" s="6"/>
      <c r="J11" s="99"/>
    </row>
    <row r="12" spans="2:10" x14ac:dyDescent="0.25">
      <c r="B12" s="98"/>
      <c r="C12" s="6"/>
      <c r="D12" s="6"/>
      <c r="E12" s="6"/>
      <c r="F12" s="6"/>
      <c r="G12" s="6"/>
      <c r="H12" s="6"/>
      <c r="I12" s="6"/>
      <c r="J12" s="99"/>
    </row>
    <row r="13" spans="2:10" x14ac:dyDescent="0.25">
      <c r="B13" s="98"/>
      <c r="C13" s="6"/>
      <c r="D13" s="6"/>
      <c r="E13" s="6"/>
      <c r="F13" s="6"/>
      <c r="G13" s="6"/>
      <c r="H13" s="6"/>
      <c r="I13" s="6"/>
      <c r="J13" s="99"/>
    </row>
    <row r="14" spans="2:10" x14ac:dyDescent="0.25">
      <c r="B14" s="98"/>
      <c r="C14" s="6"/>
      <c r="D14" s="6"/>
      <c r="E14" s="6"/>
      <c r="F14" s="6"/>
      <c r="G14" s="6"/>
      <c r="H14" s="6"/>
      <c r="I14" s="6"/>
      <c r="J14" s="99"/>
    </row>
    <row r="15" spans="2:10" x14ac:dyDescent="0.25">
      <c r="B15" s="98"/>
      <c r="C15" s="6"/>
      <c r="D15" s="6"/>
      <c r="E15" s="6"/>
      <c r="F15" s="6"/>
      <c r="G15" s="6"/>
      <c r="H15" s="6"/>
      <c r="I15" s="6"/>
      <c r="J15" s="99"/>
    </row>
    <row r="16" spans="2:10" x14ac:dyDescent="0.25">
      <c r="B16" s="98"/>
      <c r="C16" s="6"/>
      <c r="D16" s="6"/>
      <c r="E16" s="6"/>
      <c r="F16" s="6"/>
      <c r="G16" s="6"/>
      <c r="H16" s="6"/>
      <c r="I16" s="6"/>
      <c r="J16" s="99"/>
    </row>
    <row r="17" spans="2:10" x14ac:dyDescent="0.25">
      <c r="B17" s="98"/>
      <c r="C17" s="6"/>
      <c r="D17" s="6"/>
      <c r="E17" s="6"/>
      <c r="F17" s="6"/>
      <c r="G17" s="6"/>
      <c r="H17" s="6"/>
      <c r="I17" s="6"/>
      <c r="J17" s="99"/>
    </row>
    <row r="18" spans="2:10" x14ac:dyDescent="0.25">
      <c r="B18" s="98"/>
      <c r="C18" s="6"/>
      <c r="D18" s="6"/>
      <c r="E18" s="6"/>
      <c r="F18" s="6"/>
      <c r="G18" s="6"/>
      <c r="H18" s="6"/>
      <c r="I18" s="6"/>
      <c r="J18" s="99"/>
    </row>
    <row r="19" spans="2:10" x14ac:dyDescent="0.25">
      <c r="B19" s="98"/>
      <c r="C19" s="6"/>
      <c r="D19" s="6"/>
      <c r="E19" s="6"/>
      <c r="F19" s="6"/>
      <c r="G19" s="6"/>
      <c r="H19" s="6"/>
      <c r="I19" s="6"/>
      <c r="J19" s="99"/>
    </row>
    <row r="20" spans="2:10" x14ac:dyDescent="0.25">
      <c r="B20" s="98"/>
      <c r="C20" s="6"/>
      <c r="D20" s="6"/>
      <c r="E20" s="6"/>
      <c r="F20" s="6"/>
      <c r="G20" s="6"/>
      <c r="H20" s="6"/>
      <c r="I20" s="6"/>
      <c r="J20" s="99"/>
    </row>
    <row r="21" spans="2:10" x14ac:dyDescent="0.25">
      <c r="B21" s="98"/>
      <c r="C21" s="6"/>
      <c r="D21" s="6"/>
      <c r="E21" s="6"/>
      <c r="F21" s="6"/>
      <c r="G21" s="6"/>
      <c r="H21" s="6"/>
      <c r="I21" s="6"/>
      <c r="J21" s="99"/>
    </row>
    <row r="22" spans="2:10" x14ac:dyDescent="0.25">
      <c r="B22" s="98"/>
      <c r="C22" s="6"/>
      <c r="D22" s="6"/>
      <c r="E22" s="6"/>
      <c r="F22" s="11" t="s">
        <v>4</v>
      </c>
      <c r="G22" s="6"/>
      <c r="H22" s="6"/>
      <c r="I22" s="6"/>
      <c r="J22" s="99"/>
    </row>
    <row r="23" spans="2:10" x14ac:dyDescent="0.25">
      <c r="B23" s="98"/>
      <c r="C23" s="6"/>
      <c r="D23" s="6"/>
      <c r="E23" s="6"/>
      <c r="F23" s="12"/>
      <c r="G23" s="6"/>
      <c r="H23" s="6"/>
      <c r="I23" s="6"/>
      <c r="J23" s="99"/>
    </row>
    <row r="24" spans="2:10" x14ac:dyDescent="0.25">
      <c r="B24" s="98"/>
      <c r="C24" s="6"/>
      <c r="D24" s="170" t="s">
        <v>584</v>
      </c>
      <c r="E24" s="171" t="s">
        <v>5</v>
      </c>
      <c r="F24" s="171"/>
      <c r="G24" s="171"/>
      <c r="H24" s="171"/>
      <c r="I24" s="6"/>
      <c r="J24" s="99"/>
    </row>
    <row r="25" spans="2:10" x14ac:dyDescent="0.25">
      <c r="B25" s="98"/>
      <c r="C25" s="6"/>
      <c r="D25" s="6"/>
      <c r="H25" s="6"/>
      <c r="I25" s="6"/>
      <c r="J25" s="99"/>
    </row>
    <row r="26" spans="2:10" x14ac:dyDescent="0.25">
      <c r="B26" s="98"/>
      <c r="C26" s="6"/>
      <c r="D26" s="170" t="s">
        <v>585</v>
      </c>
      <c r="E26" s="171"/>
      <c r="F26" s="171"/>
      <c r="G26" s="171"/>
      <c r="H26" s="171"/>
      <c r="I26" s="6"/>
      <c r="J26" s="99"/>
    </row>
    <row r="27" spans="2:10" x14ac:dyDescent="0.25">
      <c r="B27" s="98"/>
      <c r="C27" s="6"/>
      <c r="D27" s="100"/>
      <c r="E27" s="100"/>
      <c r="F27" s="100"/>
      <c r="G27" s="100"/>
      <c r="H27" s="100"/>
      <c r="I27" s="6"/>
      <c r="J27" s="99"/>
    </row>
    <row r="28" spans="2:10" x14ac:dyDescent="0.25">
      <c r="B28" s="98"/>
      <c r="C28" s="6"/>
      <c r="D28" s="170" t="s">
        <v>586</v>
      </c>
      <c r="E28" s="171" t="s">
        <v>5</v>
      </c>
      <c r="F28" s="171"/>
      <c r="G28" s="171"/>
      <c r="H28" s="171"/>
      <c r="I28" s="6"/>
      <c r="J28" s="99"/>
    </row>
    <row r="29" spans="2:10" ht="15.75" thickBot="1" x14ac:dyDescent="0.3">
      <c r="B29" s="101"/>
      <c r="C29" s="102"/>
      <c r="D29" s="103"/>
      <c r="E29" s="103"/>
      <c r="F29" s="103"/>
      <c r="G29" s="103"/>
      <c r="H29" s="103"/>
      <c r="I29" s="102"/>
      <c r="J29" s="104"/>
    </row>
  </sheetData>
  <mergeCells count="4">
    <mergeCell ref="E6:G6"/>
    <mergeCell ref="D24:H24"/>
    <mergeCell ref="D26:H26"/>
    <mergeCell ref="D28:H28"/>
  </mergeCells>
  <hyperlinks>
    <hyperlink ref="D26:H26" location="' B1. EEM Sust. Mortgage Assets '!A1" display="Worksheet EEM Sust. Mortgage Assets" xr:uid="{00000000-0004-0000-0100-000001000000}"/>
    <hyperlink ref="D28:H28" location="'C. EEM Harmonised Glossary'!A1" display="Worksheet EEM Harmonised Glossary" xr:uid="{00000000-0004-0000-0100-000002000000}"/>
    <hyperlink ref="D24:H24" location="'A1. EEM General Mortgage Assets'!Print_Area" display="Worksheet EEM General Mortgage Assets" xr:uid="{00000000-0004-0000-0100-000000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47A75"/>
    <pageSetUpPr fitToPage="1"/>
  </sheetPr>
  <dimension ref="A1:N46"/>
  <sheetViews>
    <sheetView zoomScale="80" zoomScaleNormal="80" workbookViewId="0"/>
  </sheetViews>
  <sheetFormatPr defaultColWidth="8.85546875" defaultRowHeight="15" x14ac:dyDescent="0.25"/>
  <cols>
    <col min="2" max="10" width="28" customWidth="1"/>
  </cols>
  <sheetData>
    <row r="1" spans="1:14" ht="15.75" thickBot="1" x14ac:dyDescent="0.3">
      <c r="A1" s="16"/>
    </row>
    <row r="2" spans="1:14" x14ac:dyDescent="0.25">
      <c r="B2" s="2"/>
      <c r="C2" s="3"/>
      <c r="D2" s="3"/>
      <c r="E2" s="3"/>
      <c r="F2" s="3"/>
      <c r="G2" s="3"/>
      <c r="H2" s="3"/>
      <c r="I2" s="3"/>
      <c r="J2" s="4"/>
    </row>
    <row r="3" spans="1:14" x14ac:dyDescent="0.25">
      <c r="B3" s="5"/>
      <c r="C3" s="6"/>
      <c r="D3" s="6"/>
      <c r="E3" s="6"/>
      <c r="F3" s="6"/>
      <c r="G3" s="6"/>
      <c r="H3" s="6"/>
      <c r="I3" s="6"/>
      <c r="J3" s="7"/>
    </row>
    <row r="4" spans="1:14" x14ac:dyDescent="0.25">
      <c r="B4" s="5"/>
      <c r="C4" s="6"/>
      <c r="D4" s="6"/>
      <c r="E4" s="6"/>
      <c r="F4" s="6"/>
      <c r="G4" s="6"/>
      <c r="H4" s="6"/>
      <c r="I4" s="6"/>
      <c r="J4" s="7"/>
    </row>
    <row r="5" spans="1:14" ht="31.5" x14ac:dyDescent="0.25">
      <c r="B5" s="5"/>
      <c r="C5" s="6"/>
      <c r="D5" s="6"/>
      <c r="E5" s="8"/>
      <c r="F5" s="8" t="s">
        <v>6</v>
      </c>
      <c r="G5" s="8"/>
      <c r="I5" s="8"/>
      <c r="J5" s="7"/>
    </row>
    <row r="6" spans="1:14" x14ac:dyDescent="0.25">
      <c r="B6" s="5"/>
      <c r="C6" s="6"/>
      <c r="D6" s="6"/>
      <c r="E6" s="123"/>
      <c r="F6" s="123"/>
      <c r="G6" s="123"/>
      <c r="I6" s="123"/>
      <c r="J6" s="7"/>
    </row>
    <row r="7" spans="1:14" ht="26.25" x14ac:dyDescent="0.25">
      <c r="B7" s="5"/>
      <c r="C7" s="6"/>
      <c r="D7" s="6"/>
      <c r="E7" s="9"/>
      <c r="F7" s="9" t="s">
        <v>7</v>
      </c>
      <c r="G7" s="9"/>
      <c r="I7" s="9"/>
      <c r="J7" s="7"/>
    </row>
    <row r="8" spans="1:14" ht="26.25" x14ac:dyDescent="0.25">
      <c r="B8" s="5"/>
      <c r="C8" s="6"/>
      <c r="D8" s="6"/>
      <c r="E8" s="6"/>
      <c r="F8" s="9"/>
      <c r="G8" s="9"/>
      <c r="H8" s="9"/>
      <c r="I8" s="9"/>
      <c r="J8" s="7"/>
    </row>
    <row r="9" spans="1:14" x14ac:dyDescent="0.25">
      <c r="B9" s="5"/>
      <c r="C9" t="s">
        <v>752</v>
      </c>
      <c r="D9" s="6"/>
      <c r="E9" s="6"/>
      <c r="F9" s="6"/>
      <c r="G9" s="6"/>
      <c r="H9" s="6"/>
      <c r="I9" s="6"/>
      <c r="J9" s="7"/>
      <c r="N9" s="6"/>
    </row>
    <row r="10" spans="1:14" x14ac:dyDescent="0.25">
      <c r="B10" s="5"/>
      <c r="C10" t="s">
        <v>316</v>
      </c>
      <c r="F10" s="6"/>
      <c r="G10" s="6"/>
      <c r="H10" s="6"/>
      <c r="I10" s="6"/>
      <c r="J10" s="7"/>
      <c r="N10" s="6"/>
    </row>
    <row r="11" spans="1:14" x14ac:dyDescent="0.25">
      <c r="B11" s="5"/>
      <c r="C11" t="s">
        <v>317</v>
      </c>
      <c r="D11" s="6"/>
      <c r="E11" s="6"/>
      <c r="F11" s="6"/>
      <c r="G11" s="6"/>
      <c r="H11" s="6"/>
      <c r="I11" s="6"/>
      <c r="J11" s="7"/>
    </row>
    <row r="12" spans="1:14" x14ac:dyDescent="0.25">
      <c r="B12" s="5"/>
      <c r="D12" t="s">
        <v>318</v>
      </c>
      <c r="E12" s="6"/>
      <c r="F12" s="6"/>
      <c r="G12" s="6"/>
      <c r="H12" s="6"/>
      <c r="I12" s="6"/>
      <c r="J12" s="7"/>
    </row>
    <row r="13" spans="1:14" x14ac:dyDescent="0.25">
      <c r="B13" s="5"/>
      <c r="D13" t="s">
        <v>319</v>
      </c>
      <c r="E13" s="6"/>
      <c r="F13" s="6"/>
      <c r="G13" s="6"/>
      <c r="H13" s="6"/>
      <c r="I13" s="6"/>
      <c r="J13" s="7"/>
    </row>
    <row r="14" spans="1:14" x14ac:dyDescent="0.25">
      <c r="B14" s="5"/>
      <c r="D14" t="s">
        <v>8</v>
      </c>
      <c r="E14" s="6"/>
      <c r="F14" s="6"/>
      <c r="G14" s="6"/>
      <c r="H14" s="6"/>
      <c r="I14" s="6"/>
      <c r="J14" s="7"/>
    </row>
    <row r="15" spans="1:14" x14ac:dyDescent="0.25">
      <c r="B15" s="5"/>
      <c r="D15" t="s">
        <v>9</v>
      </c>
      <c r="E15" s="6"/>
      <c r="F15" s="6"/>
      <c r="G15" s="6"/>
      <c r="H15" s="6"/>
      <c r="I15" s="6"/>
      <c r="J15" s="7"/>
    </row>
    <row r="16" spans="1:14" x14ac:dyDescent="0.25">
      <c r="B16" s="124"/>
      <c r="D16" t="s">
        <v>10</v>
      </c>
      <c r="E16" s="6"/>
      <c r="J16" s="17"/>
    </row>
    <row r="17" spans="2:10" x14ac:dyDescent="0.25">
      <c r="B17" s="5"/>
      <c r="C17" t="s">
        <v>320</v>
      </c>
      <c r="F17" s="12"/>
      <c r="G17" s="12"/>
      <c r="H17" s="12"/>
      <c r="I17" s="12"/>
      <c r="J17" s="7"/>
    </row>
    <row r="18" spans="2:10" x14ac:dyDescent="0.25">
      <c r="B18" s="5"/>
      <c r="C18" t="s">
        <v>753</v>
      </c>
      <c r="E18" s="6"/>
      <c r="F18" s="12"/>
      <c r="G18" s="12"/>
      <c r="H18" s="12"/>
      <c r="I18" s="12"/>
      <c r="J18" s="7"/>
    </row>
    <row r="19" spans="2:10" x14ac:dyDescent="0.25">
      <c r="B19" s="5"/>
      <c r="C19" t="s">
        <v>599</v>
      </c>
      <c r="F19" s="11"/>
      <c r="G19" s="11"/>
      <c r="H19" s="11"/>
      <c r="I19" s="11"/>
      <c r="J19" s="7"/>
    </row>
    <row r="20" spans="2:10" ht="15" customHeight="1" x14ac:dyDescent="0.25">
      <c r="B20" s="5"/>
      <c r="C20" s="172" t="s">
        <v>754</v>
      </c>
      <c r="D20" s="172"/>
      <c r="E20" s="172"/>
      <c r="F20" s="172"/>
      <c r="G20" s="172"/>
      <c r="H20" s="172"/>
      <c r="I20" s="11"/>
      <c r="J20" s="7"/>
    </row>
    <row r="21" spans="2:10" x14ac:dyDescent="0.25">
      <c r="B21" s="5"/>
      <c r="C21" s="172"/>
      <c r="D21" s="172"/>
      <c r="E21" s="172"/>
      <c r="F21" s="172"/>
      <c r="G21" s="172"/>
      <c r="H21" s="172"/>
      <c r="I21" s="11"/>
      <c r="J21" s="7"/>
    </row>
    <row r="22" spans="2:10" x14ac:dyDescent="0.25">
      <c r="B22" s="5"/>
      <c r="C22" s="172" t="s">
        <v>755</v>
      </c>
      <c r="D22" s="172"/>
      <c r="E22" s="172"/>
      <c r="F22" s="172"/>
      <c r="G22" s="172"/>
      <c r="H22" s="172"/>
      <c r="I22" s="11"/>
      <c r="J22" s="7"/>
    </row>
    <row r="23" spans="2:10" ht="30" customHeight="1" x14ac:dyDescent="0.25">
      <c r="B23" s="5"/>
      <c r="C23" s="172"/>
      <c r="D23" s="172"/>
      <c r="E23" s="172"/>
      <c r="F23" s="172"/>
      <c r="G23" s="172"/>
      <c r="H23" s="172"/>
      <c r="I23" s="11"/>
      <c r="J23" s="7"/>
    </row>
    <row r="24" spans="2:10" x14ac:dyDescent="0.25">
      <c r="B24" s="5"/>
      <c r="C24" s="172" t="s">
        <v>756</v>
      </c>
      <c r="D24" s="172"/>
      <c r="E24" s="172"/>
      <c r="F24" s="172"/>
      <c r="G24" s="172"/>
      <c r="H24" s="172"/>
      <c r="I24" s="11"/>
      <c r="J24" s="7"/>
    </row>
    <row r="25" spans="2:10" x14ac:dyDescent="0.25">
      <c r="B25" s="5"/>
      <c r="C25" s="172"/>
      <c r="D25" s="172"/>
      <c r="E25" s="172"/>
      <c r="F25" s="172"/>
      <c r="G25" s="172"/>
      <c r="H25" s="172"/>
      <c r="I25" s="11"/>
      <c r="J25" s="7"/>
    </row>
    <row r="26" spans="2:10" x14ac:dyDescent="0.25">
      <c r="B26" s="5"/>
      <c r="C26" t="s">
        <v>757</v>
      </c>
      <c r="F26" s="11"/>
      <c r="G26" s="11"/>
      <c r="H26" s="11"/>
      <c r="I26" s="11"/>
      <c r="J26" s="7"/>
    </row>
    <row r="27" spans="2:10" x14ac:dyDescent="0.25">
      <c r="B27" s="5"/>
      <c r="D27" t="s">
        <v>758</v>
      </c>
      <c r="F27" s="11"/>
      <c r="G27" s="11"/>
      <c r="H27" s="11"/>
      <c r="I27" s="11"/>
      <c r="J27" s="7"/>
    </row>
    <row r="28" spans="2:10" x14ac:dyDescent="0.25">
      <c r="B28" s="5"/>
      <c r="D28" t="s">
        <v>321</v>
      </c>
      <c r="F28" s="11"/>
      <c r="G28" s="11"/>
      <c r="H28" s="11"/>
      <c r="I28" s="11"/>
      <c r="J28" s="7"/>
    </row>
    <row r="29" spans="2:10" x14ac:dyDescent="0.25">
      <c r="B29" s="5"/>
      <c r="D29" t="s">
        <v>600</v>
      </c>
      <c r="F29" s="11"/>
      <c r="G29" s="11"/>
      <c r="H29" s="11"/>
      <c r="I29" s="11"/>
      <c r="J29" s="7"/>
    </row>
    <row r="30" spans="2:10" x14ac:dyDescent="0.25">
      <c r="B30" s="5"/>
      <c r="F30" s="11"/>
      <c r="G30" s="11"/>
      <c r="H30" s="11"/>
      <c r="I30" s="11"/>
      <c r="J30" s="7"/>
    </row>
    <row r="31" spans="2:10" x14ac:dyDescent="0.25">
      <c r="B31" s="5"/>
      <c r="F31" s="11"/>
      <c r="G31" s="11"/>
      <c r="H31" s="11"/>
      <c r="I31" s="11"/>
      <c r="J31" s="7"/>
    </row>
    <row r="32" spans="2:10" x14ac:dyDescent="0.25">
      <c r="B32" s="5"/>
      <c r="F32" s="11"/>
      <c r="G32" s="11"/>
      <c r="H32" s="11"/>
      <c r="I32" s="11"/>
      <c r="J32" s="7"/>
    </row>
    <row r="33" spans="2:10" x14ac:dyDescent="0.25">
      <c r="B33" s="5"/>
      <c r="F33" s="11"/>
      <c r="G33" s="11"/>
      <c r="H33" s="11"/>
      <c r="I33" s="11"/>
      <c r="J33" s="7"/>
    </row>
    <row r="34" spans="2:10" ht="15.75" thickBot="1" x14ac:dyDescent="0.3">
      <c r="B34" s="13"/>
      <c r="C34" s="18"/>
      <c r="D34" s="18"/>
      <c r="E34" s="14"/>
      <c r="F34" s="14"/>
      <c r="G34" s="14"/>
      <c r="H34" s="14"/>
      <c r="I34" s="14"/>
      <c r="J34" s="15"/>
    </row>
    <row r="35" spans="2:10" ht="15.75" thickBot="1" x14ac:dyDescent="0.3"/>
    <row r="36" spans="2:10" x14ac:dyDescent="0.25">
      <c r="B36" s="164"/>
      <c r="C36" s="165"/>
      <c r="D36" s="165"/>
      <c r="E36" s="165"/>
      <c r="F36" s="165"/>
      <c r="G36" s="165"/>
      <c r="H36" s="165"/>
      <c r="I36" s="165"/>
      <c r="J36" s="166"/>
    </row>
    <row r="37" spans="2:10" x14ac:dyDescent="0.25">
      <c r="B37" s="124"/>
      <c r="C37" s="26" t="s">
        <v>1696</v>
      </c>
      <c r="J37" s="17"/>
    </row>
    <row r="38" spans="2:10" x14ac:dyDescent="0.25">
      <c r="B38" s="124"/>
      <c r="C38" t="s">
        <v>1697</v>
      </c>
      <c r="J38" s="17"/>
    </row>
    <row r="39" spans="2:10" x14ac:dyDescent="0.25">
      <c r="B39" s="124"/>
      <c r="J39" s="17"/>
    </row>
    <row r="40" spans="2:10" x14ac:dyDescent="0.25">
      <c r="B40" s="124"/>
      <c r="C40" t="s">
        <v>1698</v>
      </c>
      <c r="J40" s="17"/>
    </row>
    <row r="41" spans="2:10" ht="30" customHeight="1" x14ac:dyDescent="0.25">
      <c r="B41" s="124"/>
      <c r="C41" s="172" t="s">
        <v>1699</v>
      </c>
      <c r="D41" s="172"/>
      <c r="E41" s="172"/>
      <c r="F41" s="172"/>
      <c r="G41" s="172"/>
      <c r="H41" s="172"/>
      <c r="I41" s="172"/>
      <c r="J41" s="173"/>
    </row>
    <row r="42" spans="2:10" ht="30.75" customHeight="1" x14ac:dyDescent="0.25">
      <c r="B42" s="124"/>
      <c r="C42" s="174" t="s">
        <v>1700</v>
      </c>
      <c r="D42" s="174"/>
      <c r="E42" s="174"/>
      <c r="F42" s="174"/>
      <c r="G42" s="174"/>
      <c r="H42" s="174"/>
      <c r="I42" s="174"/>
      <c r="J42" s="175"/>
    </row>
    <row r="43" spans="2:10" x14ac:dyDescent="0.25">
      <c r="B43" s="124"/>
      <c r="C43" t="s">
        <v>1701</v>
      </c>
      <c r="J43" s="17"/>
    </row>
    <row r="44" spans="2:10" ht="30" customHeight="1" x14ac:dyDescent="0.25">
      <c r="B44" s="124"/>
      <c r="C44" s="172" t="s">
        <v>1702</v>
      </c>
      <c r="D44" s="172"/>
      <c r="E44" s="172"/>
      <c r="F44" s="172"/>
      <c r="G44" s="172"/>
      <c r="H44" s="172"/>
      <c r="I44" s="172"/>
      <c r="J44" s="173"/>
    </row>
    <row r="45" spans="2:10" ht="30.75" customHeight="1" x14ac:dyDescent="0.25">
      <c r="B45" s="124"/>
      <c r="C45" s="172" t="s">
        <v>1703</v>
      </c>
      <c r="D45" s="172"/>
      <c r="E45" s="172"/>
      <c r="F45" s="172"/>
      <c r="G45" s="172"/>
      <c r="H45" s="172"/>
      <c r="I45" s="172"/>
      <c r="J45" s="173"/>
    </row>
    <row r="46" spans="2:10" ht="15.75" thickBot="1" x14ac:dyDescent="0.3">
      <c r="B46" s="167"/>
      <c r="C46" s="18"/>
      <c r="D46" s="18"/>
      <c r="E46" s="18"/>
      <c r="F46" s="18"/>
      <c r="G46" s="18"/>
      <c r="H46" s="18"/>
      <c r="I46" s="18"/>
      <c r="J46" s="168"/>
    </row>
  </sheetData>
  <mergeCells count="7">
    <mergeCell ref="C44:J44"/>
    <mergeCell ref="C45:J45"/>
    <mergeCell ref="C20:H21"/>
    <mergeCell ref="C22:H23"/>
    <mergeCell ref="C24:H25"/>
    <mergeCell ref="C41:J41"/>
    <mergeCell ref="C42:J42"/>
  </mergeCells>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47A75"/>
  </sheetPr>
  <dimension ref="A1:AE28"/>
  <sheetViews>
    <sheetView zoomScale="80" zoomScaleNormal="80" workbookViewId="0">
      <selection sqref="A1:C1"/>
    </sheetView>
  </sheetViews>
  <sheetFormatPr defaultRowHeight="15" x14ac:dyDescent="0.25"/>
  <cols>
    <col min="1" max="1" width="4.7109375" style="31" customWidth="1"/>
    <col min="2" max="2" width="16.85546875" style="22" bestFit="1" customWidth="1"/>
    <col min="3" max="3" width="162.42578125" style="23" customWidth="1"/>
    <col min="4" max="31" width="9.140625" style="19" customWidth="1"/>
    <col min="247" max="247" width="4.7109375" customWidth="1"/>
    <col min="248" max="248" width="16.85546875" bestFit="1" customWidth="1"/>
    <col min="249" max="249" width="127.5703125" customWidth="1"/>
    <col min="250" max="250" width="46.7109375" customWidth="1"/>
    <col min="251" max="287" width="9.140625" customWidth="1"/>
    <col min="503" max="503" width="4.7109375" customWidth="1"/>
    <col min="504" max="504" width="16.85546875" bestFit="1" customWidth="1"/>
    <col min="505" max="505" width="127.5703125" customWidth="1"/>
    <col min="506" max="506" width="46.7109375" customWidth="1"/>
    <col min="507" max="543" width="9.140625" customWidth="1"/>
    <col min="759" max="759" width="4.7109375" customWidth="1"/>
    <col min="760" max="760" width="16.85546875" bestFit="1" customWidth="1"/>
    <col min="761" max="761" width="127.5703125" customWidth="1"/>
    <col min="762" max="762" width="46.7109375" customWidth="1"/>
    <col min="763" max="799" width="9.140625" customWidth="1"/>
    <col min="1015" max="1015" width="4.7109375" customWidth="1"/>
    <col min="1016" max="1016" width="16.85546875" bestFit="1" customWidth="1"/>
    <col min="1017" max="1017" width="127.5703125" customWidth="1"/>
    <col min="1018" max="1018" width="46.7109375" customWidth="1"/>
    <col min="1019" max="1055" width="9.140625" customWidth="1"/>
    <col min="1271" max="1271" width="4.7109375" customWidth="1"/>
    <col min="1272" max="1272" width="16.85546875" bestFit="1" customWidth="1"/>
    <col min="1273" max="1273" width="127.5703125" customWidth="1"/>
    <col min="1274" max="1274" width="46.7109375" customWidth="1"/>
    <col min="1275" max="1311" width="9.140625" customWidth="1"/>
    <col min="1527" max="1527" width="4.7109375" customWidth="1"/>
    <col min="1528" max="1528" width="16.85546875" bestFit="1" customWidth="1"/>
    <col min="1529" max="1529" width="127.5703125" customWidth="1"/>
    <col min="1530" max="1530" width="46.7109375" customWidth="1"/>
    <col min="1531" max="1567" width="9.140625" customWidth="1"/>
    <col min="1783" max="1783" width="4.7109375" customWidth="1"/>
    <col min="1784" max="1784" width="16.85546875" bestFit="1" customWidth="1"/>
    <col min="1785" max="1785" width="127.5703125" customWidth="1"/>
    <col min="1786" max="1786" width="46.7109375" customWidth="1"/>
    <col min="1787" max="1823" width="9.140625" customWidth="1"/>
    <col min="2039" max="2039" width="4.7109375" customWidth="1"/>
    <col min="2040" max="2040" width="16.85546875" bestFit="1" customWidth="1"/>
    <col min="2041" max="2041" width="127.5703125" customWidth="1"/>
    <col min="2042" max="2042" width="46.7109375" customWidth="1"/>
    <col min="2043" max="2079" width="9.140625" customWidth="1"/>
    <col min="2295" max="2295" width="4.7109375" customWidth="1"/>
    <col min="2296" max="2296" width="16.85546875" bestFit="1" customWidth="1"/>
    <col min="2297" max="2297" width="127.5703125" customWidth="1"/>
    <col min="2298" max="2298" width="46.7109375" customWidth="1"/>
    <col min="2299" max="2335" width="9.140625" customWidth="1"/>
    <col min="2551" max="2551" width="4.7109375" customWidth="1"/>
    <col min="2552" max="2552" width="16.85546875" bestFit="1" customWidth="1"/>
    <col min="2553" max="2553" width="127.5703125" customWidth="1"/>
    <col min="2554" max="2554" width="46.7109375" customWidth="1"/>
    <col min="2555" max="2591" width="9.140625" customWidth="1"/>
    <col min="2807" max="2807" width="4.7109375" customWidth="1"/>
    <col min="2808" max="2808" width="16.85546875" bestFit="1" customWidth="1"/>
    <col min="2809" max="2809" width="127.5703125" customWidth="1"/>
    <col min="2810" max="2810" width="46.7109375" customWidth="1"/>
    <col min="2811" max="2847" width="9.140625" customWidth="1"/>
    <col min="3063" max="3063" width="4.7109375" customWidth="1"/>
    <col min="3064" max="3064" width="16.85546875" bestFit="1" customWidth="1"/>
    <col min="3065" max="3065" width="127.5703125" customWidth="1"/>
    <col min="3066" max="3066" width="46.7109375" customWidth="1"/>
    <col min="3067" max="3103" width="9.140625" customWidth="1"/>
    <col min="3319" max="3319" width="4.7109375" customWidth="1"/>
    <col min="3320" max="3320" width="16.85546875" bestFit="1" customWidth="1"/>
    <col min="3321" max="3321" width="127.5703125" customWidth="1"/>
    <col min="3322" max="3322" width="46.7109375" customWidth="1"/>
    <col min="3323" max="3359" width="9.140625" customWidth="1"/>
    <col min="3575" max="3575" width="4.7109375" customWidth="1"/>
    <col min="3576" max="3576" width="16.85546875" bestFit="1" customWidth="1"/>
    <col min="3577" max="3577" width="127.5703125" customWidth="1"/>
    <col min="3578" max="3578" width="46.7109375" customWidth="1"/>
    <col min="3579" max="3615" width="9.140625" customWidth="1"/>
    <col min="3831" max="3831" width="4.7109375" customWidth="1"/>
    <col min="3832" max="3832" width="16.85546875" bestFit="1" customWidth="1"/>
    <col min="3833" max="3833" width="127.5703125" customWidth="1"/>
    <col min="3834" max="3834" width="46.7109375" customWidth="1"/>
    <col min="3835" max="3871" width="9.140625" customWidth="1"/>
    <col min="4087" max="4087" width="4.7109375" customWidth="1"/>
    <col min="4088" max="4088" width="16.85546875" bestFit="1" customWidth="1"/>
    <col min="4089" max="4089" width="127.5703125" customWidth="1"/>
    <col min="4090" max="4090" width="46.7109375" customWidth="1"/>
    <col min="4091" max="4127" width="9.140625" customWidth="1"/>
    <col min="4343" max="4343" width="4.7109375" customWidth="1"/>
    <col min="4344" max="4344" width="16.85546875" bestFit="1" customWidth="1"/>
    <col min="4345" max="4345" width="127.5703125" customWidth="1"/>
    <col min="4346" max="4346" width="46.7109375" customWidth="1"/>
    <col min="4347" max="4383" width="9.140625" customWidth="1"/>
    <col min="4599" max="4599" width="4.7109375" customWidth="1"/>
    <col min="4600" max="4600" width="16.85546875" bestFit="1" customWidth="1"/>
    <col min="4601" max="4601" width="127.5703125" customWidth="1"/>
    <col min="4602" max="4602" width="46.7109375" customWidth="1"/>
    <col min="4603" max="4639" width="9.140625" customWidth="1"/>
    <col min="4855" max="4855" width="4.7109375" customWidth="1"/>
    <col min="4856" max="4856" width="16.85546875" bestFit="1" customWidth="1"/>
    <col min="4857" max="4857" width="127.5703125" customWidth="1"/>
    <col min="4858" max="4858" width="46.7109375" customWidth="1"/>
    <col min="4859" max="4895" width="9.140625" customWidth="1"/>
    <col min="5111" max="5111" width="4.7109375" customWidth="1"/>
    <col min="5112" max="5112" width="16.85546875" bestFit="1" customWidth="1"/>
    <col min="5113" max="5113" width="127.5703125" customWidth="1"/>
    <col min="5114" max="5114" width="46.7109375" customWidth="1"/>
    <col min="5115" max="5151" width="9.140625" customWidth="1"/>
    <col min="5367" max="5367" width="4.7109375" customWidth="1"/>
    <col min="5368" max="5368" width="16.85546875" bestFit="1" customWidth="1"/>
    <col min="5369" max="5369" width="127.5703125" customWidth="1"/>
    <col min="5370" max="5370" width="46.7109375" customWidth="1"/>
    <col min="5371" max="5407" width="9.140625" customWidth="1"/>
    <col min="5623" max="5623" width="4.7109375" customWidth="1"/>
    <col min="5624" max="5624" width="16.85546875" bestFit="1" customWidth="1"/>
    <col min="5625" max="5625" width="127.5703125" customWidth="1"/>
    <col min="5626" max="5626" width="46.7109375" customWidth="1"/>
    <col min="5627" max="5663" width="9.140625" customWidth="1"/>
    <col min="5879" max="5879" width="4.7109375" customWidth="1"/>
    <col min="5880" max="5880" width="16.85546875" bestFit="1" customWidth="1"/>
    <col min="5881" max="5881" width="127.5703125" customWidth="1"/>
    <col min="5882" max="5882" width="46.7109375" customWidth="1"/>
    <col min="5883" max="5919" width="9.140625" customWidth="1"/>
    <col min="6135" max="6135" width="4.7109375" customWidth="1"/>
    <col min="6136" max="6136" width="16.85546875" bestFit="1" customWidth="1"/>
    <col min="6137" max="6137" width="127.5703125" customWidth="1"/>
    <col min="6138" max="6138" width="46.7109375" customWidth="1"/>
    <col min="6139" max="6175" width="9.140625" customWidth="1"/>
    <col min="6391" max="6391" width="4.7109375" customWidth="1"/>
    <col min="6392" max="6392" width="16.85546875" bestFit="1" customWidth="1"/>
    <col min="6393" max="6393" width="127.5703125" customWidth="1"/>
    <col min="6394" max="6394" width="46.7109375" customWidth="1"/>
    <col min="6395" max="6431" width="9.140625" customWidth="1"/>
    <col min="6647" max="6647" width="4.7109375" customWidth="1"/>
    <col min="6648" max="6648" width="16.85546875" bestFit="1" customWidth="1"/>
    <col min="6649" max="6649" width="127.5703125" customWidth="1"/>
    <col min="6650" max="6650" width="46.7109375" customWidth="1"/>
    <col min="6651" max="6687" width="9.140625" customWidth="1"/>
    <col min="6903" max="6903" width="4.7109375" customWidth="1"/>
    <col min="6904" max="6904" width="16.85546875" bestFit="1" customWidth="1"/>
    <col min="6905" max="6905" width="127.5703125" customWidth="1"/>
    <col min="6906" max="6906" width="46.7109375" customWidth="1"/>
    <col min="6907" max="6943" width="9.140625" customWidth="1"/>
    <col min="7159" max="7159" width="4.7109375" customWidth="1"/>
    <col min="7160" max="7160" width="16.85546875" bestFit="1" customWidth="1"/>
    <col min="7161" max="7161" width="127.5703125" customWidth="1"/>
    <col min="7162" max="7162" width="46.7109375" customWidth="1"/>
    <col min="7163" max="7199" width="9.140625" customWidth="1"/>
    <col min="7415" max="7415" width="4.7109375" customWidth="1"/>
    <col min="7416" max="7416" width="16.85546875" bestFit="1" customWidth="1"/>
    <col min="7417" max="7417" width="127.5703125" customWidth="1"/>
    <col min="7418" max="7418" width="46.7109375" customWidth="1"/>
    <col min="7419" max="7455" width="9.140625" customWidth="1"/>
    <col min="7671" max="7671" width="4.7109375" customWidth="1"/>
    <col min="7672" max="7672" width="16.85546875" bestFit="1" customWidth="1"/>
    <col min="7673" max="7673" width="127.5703125" customWidth="1"/>
    <col min="7674" max="7674" width="46.7109375" customWidth="1"/>
    <col min="7675" max="7711" width="9.140625" customWidth="1"/>
    <col min="7927" max="7927" width="4.7109375" customWidth="1"/>
    <col min="7928" max="7928" width="16.85546875" bestFit="1" customWidth="1"/>
    <col min="7929" max="7929" width="127.5703125" customWidth="1"/>
    <col min="7930" max="7930" width="46.7109375" customWidth="1"/>
    <col min="7931" max="7967" width="9.140625" customWidth="1"/>
    <col min="8183" max="8183" width="4.7109375" customWidth="1"/>
    <col min="8184" max="8184" width="16.85546875" bestFit="1" customWidth="1"/>
    <col min="8185" max="8185" width="127.5703125" customWidth="1"/>
    <col min="8186" max="8186" width="46.7109375" customWidth="1"/>
    <col min="8187" max="8223" width="9.140625" customWidth="1"/>
    <col min="8439" max="8439" width="4.7109375" customWidth="1"/>
    <col min="8440" max="8440" width="16.85546875" bestFit="1" customWidth="1"/>
    <col min="8441" max="8441" width="127.5703125" customWidth="1"/>
    <col min="8442" max="8442" width="46.7109375" customWidth="1"/>
    <col min="8443" max="8479" width="9.140625" customWidth="1"/>
    <col min="8695" max="8695" width="4.7109375" customWidth="1"/>
    <col min="8696" max="8696" width="16.85546875" bestFit="1" customWidth="1"/>
    <col min="8697" max="8697" width="127.5703125" customWidth="1"/>
    <col min="8698" max="8698" width="46.7109375" customWidth="1"/>
    <col min="8699" max="8735" width="9.140625" customWidth="1"/>
    <col min="8951" max="8951" width="4.7109375" customWidth="1"/>
    <col min="8952" max="8952" width="16.85546875" bestFit="1" customWidth="1"/>
    <col min="8953" max="8953" width="127.5703125" customWidth="1"/>
    <col min="8954" max="8954" width="46.7109375" customWidth="1"/>
    <col min="8955" max="8991" width="9.140625" customWidth="1"/>
    <col min="9207" max="9207" width="4.7109375" customWidth="1"/>
    <col min="9208" max="9208" width="16.85546875" bestFit="1" customWidth="1"/>
    <col min="9209" max="9209" width="127.5703125" customWidth="1"/>
    <col min="9210" max="9210" width="46.7109375" customWidth="1"/>
    <col min="9211" max="9247" width="9.140625" customWidth="1"/>
    <col min="9463" max="9463" width="4.7109375" customWidth="1"/>
    <col min="9464" max="9464" width="16.85546875" bestFit="1" customWidth="1"/>
    <col min="9465" max="9465" width="127.5703125" customWidth="1"/>
    <col min="9466" max="9466" width="46.7109375" customWidth="1"/>
    <col min="9467" max="9503" width="9.140625" customWidth="1"/>
    <col min="9719" max="9719" width="4.7109375" customWidth="1"/>
    <col min="9720" max="9720" width="16.85546875" bestFit="1" customWidth="1"/>
    <col min="9721" max="9721" width="127.5703125" customWidth="1"/>
    <col min="9722" max="9722" width="46.7109375" customWidth="1"/>
    <col min="9723" max="9759" width="9.140625" customWidth="1"/>
    <col min="9975" max="9975" width="4.7109375" customWidth="1"/>
    <col min="9976" max="9976" width="16.85546875" bestFit="1" customWidth="1"/>
    <col min="9977" max="9977" width="127.5703125" customWidth="1"/>
    <col min="9978" max="9978" width="46.7109375" customWidth="1"/>
    <col min="9979" max="10015" width="9.140625" customWidth="1"/>
    <col min="10231" max="10231" width="4.7109375" customWidth="1"/>
    <col min="10232" max="10232" width="16.85546875" bestFit="1" customWidth="1"/>
    <col min="10233" max="10233" width="127.5703125" customWidth="1"/>
    <col min="10234" max="10234" width="46.7109375" customWidth="1"/>
    <col min="10235" max="10271" width="9.140625" customWidth="1"/>
    <col min="10487" max="10487" width="4.7109375" customWidth="1"/>
    <col min="10488" max="10488" width="16.85546875" bestFit="1" customWidth="1"/>
    <col min="10489" max="10489" width="127.5703125" customWidth="1"/>
    <col min="10490" max="10490" width="46.7109375" customWidth="1"/>
    <col min="10491" max="10527" width="9.140625" customWidth="1"/>
    <col min="10743" max="10743" width="4.7109375" customWidth="1"/>
    <col min="10744" max="10744" width="16.85546875" bestFit="1" customWidth="1"/>
    <col min="10745" max="10745" width="127.5703125" customWidth="1"/>
    <col min="10746" max="10746" width="46.7109375" customWidth="1"/>
    <col min="10747" max="10783" width="9.140625" customWidth="1"/>
    <col min="10999" max="10999" width="4.7109375" customWidth="1"/>
    <col min="11000" max="11000" width="16.85546875" bestFit="1" customWidth="1"/>
    <col min="11001" max="11001" width="127.5703125" customWidth="1"/>
    <col min="11002" max="11002" width="46.7109375" customWidth="1"/>
    <col min="11003" max="11039" width="9.140625" customWidth="1"/>
    <col min="11255" max="11255" width="4.7109375" customWidth="1"/>
    <col min="11256" max="11256" width="16.85546875" bestFit="1" customWidth="1"/>
    <col min="11257" max="11257" width="127.5703125" customWidth="1"/>
    <col min="11258" max="11258" width="46.7109375" customWidth="1"/>
    <col min="11259" max="11295" width="9.140625" customWidth="1"/>
    <col min="11511" max="11511" width="4.7109375" customWidth="1"/>
    <col min="11512" max="11512" width="16.85546875" bestFit="1" customWidth="1"/>
    <col min="11513" max="11513" width="127.5703125" customWidth="1"/>
    <col min="11514" max="11514" width="46.7109375" customWidth="1"/>
    <col min="11515" max="11551" width="9.140625" customWidth="1"/>
    <col min="11767" max="11767" width="4.7109375" customWidth="1"/>
    <col min="11768" max="11768" width="16.85546875" bestFit="1" customWidth="1"/>
    <col min="11769" max="11769" width="127.5703125" customWidth="1"/>
    <col min="11770" max="11770" width="46.7109375" customWidth="1"/>
    <col min="11771" max="11807" width="9.140625" customWidth="1"/>
    <col min="12023" max="12023" width="4.7109375" customWidth="1"/>
    <col min="12024" max="12024" width="16.85546875" bestFit="1" customWidth="1"/>
    <col min="12025" max="12025" width="127.5703125" customWidth="1"/>
    <col min="12026" max="12026" width="46.7109375" customWidth="1"/>
    <col min="12027" max="12063" width="9.140625" customWidth="1"/>
    <col min="12279" max="12279" width="4.7109375" customWidth="1"/>
    <col min="12280" max="12280" width="16.85546875" bestFit="1" customWidth="1"/>
    <col min="12281" max="12281" width="127.5703125" customWidth="1"/>
    <col min="12282" max="12282" width="46.7109375" customWidth="1"/>
    <col min="12283" max="12319" width="9.140625" customWidth="1"/>
    <col min="12535" max="12535" width="4.7109375" customWidth="1"/>
    <col min="12536" max="12536" width="16.85546875" bestFit="1" customWidth="1"/>
    <col min="12537" max="12537" width="127.5703125" customWidth="1"/>
    <col min="12538" max="12538" width="46.7109375" customWidth="1"/>
    <col min="12539" max="12575" width="9.140625" customWidth="1"/>
    <col min="12791" max="12791" width="4.7109375" customWidth="1"/>
    <col min="12792" max="12792" width="16.85546875" bestFit="1" customWidth="1"/>
    <col min="12793" max="12793" width="127.5703125" customWidth="1"/>
    <col min="12794" max="12794" width="46.7109375" customWidth="1"/>
    <col min="12795" max="12831" width="9.140625" customWidth="1"/>
    <col min="13047" max="13047" width="4.7109375" customWidth="1"/>
    <col min="13048" max="13048" width="16.85546875" bestFit="1" customWidth="1"/>
    <col min="13049" max="13049" width="127.5703125" customWidth="1"/>
    <col min="13050" max="13050" width="46.7109375" customWidth="1"/>
    <col min="13051" max="13087" width="9.140625" customWidth="1"/>
    <col min="13303" max="13303" width="4.7109375" customWidth="1"/>
    <col min="13304" max="13304" width="16.85546875" bestFit="1" customWidth="1"/>
    <col min="13305" max="13305" width="127.5703125" customWidth="1"/>
    <col min="13306" max="13306" width="46.7109375" customWidth="1"/>
    <col min="13307" max="13343" width="9.140625" customWidth="1"/>
    <col min="13559" max="13559" width="4.7109375" customWidth="1"/>
    <col min="13560" max="13560" width="16.85546875" bestFit="1" customWidth="1"/>
    <col min="13561" max="13561" width="127.5703125" customWidth="1"/>
    <col min="13562" max="13562" width="46.7109375" customWidth="1"/>
    <col min="13563" max="13599" width="9.140625" customWidth="1"/>
    <col min="13815" max="13815" width="4.7109375" customWidth="1"/>
    <col min="13816" max="13816" width="16.85546875" bestFit="1" customWidth="1"/>
    <col min="13817" max="13817" width="127.5703125" customWidth="1"/>
    <col min="13818" max="13818" width="46.7109375" customWidth="1"/>
    <col min="13819" max="13855" width="9.140625" customWidth="1"/>
    <col min="14071" max="14071" width="4.7109375" customWidth="1"/>
    <col min="14072" max="14072" width="16.85546875" bestFit="1" customWidth="1"/>
    <col min="14073" max="14073" width="127.5703125" customWidth="1"/>
    <col min="14074" max="14074" width="46.7109375" customWidth="1"/>
    <col min="14075" max="14111" width="9.140625" customWidth="1"/>
    <col min="14327" max="14327" width="4.7109375" customWidth="1"/>
    <col min="14328" max="14328" width="16.85546875" bestFit="1" customWidth="1"/>
    <col min="14329" max="14329" width="127.5703125" customWidth="1"/>
    <col min="14330" max="14330" width="46.7109375" customWidth="1"/>
    <col min="14331" max="14367" width="9.140625" customWidth="1"/>
    <col min="14583" max="14583" width="4.7109375" customWidth="1"/>
    <col min="14584" max="14584" width="16.85546875" bestFit="1" customWidth="1"/>
    <col min="14585" max="14585" width="127.5703125" customWidth="1"/>
    <col min="14586" max="14586" width="46.7109375" customWidth="1"/>
    <col min="14587" max="14623" width="9.140625" customWidth="1"/>
    <col min="14839" max="14839" width="4.7109375" customWidth="1"/>
    <col min="14840" max="14840" width="16.85546875" bestFit="1" customWidth="1"/>
    <col min="14841" max="14841" width="127.5703125" customWidth="1"/>
    <col min="14842" max="14842" width="46.7109375" customWidth="1"/>
    <col min="14843" max="14879" width="9.140625" customWidth="1"/>
    <col min="15095" max="15095" width="4.7109375" customWidth="1"/>
    <col min="15096" max="15096" width="16.85546875" bestFit="1" customWidth="1"/>
    <col min="15097" max="15097" width="127.5703125" customWidth="1"/>
    <col min="15098" max="15098" width="46.7109375" customWidth="1"/>
    <col min="15099" max="15135" width="9.140625" customWidth="1"/>
    <col min="15351" max="15351" width="4.7109375" customWidth="1"/>
    <col min="15352" max="15352" width="16.85546875" bestFit="1" customWidth="1"/>
    <col min="15353" max="15353" width="127.5703125" customWidth="1"/>
    <col min="15354" max="15354" width="46.7109375" customWidth="1"/>
    <col min="15355" max="15391" width="9.140625" customWidth="1"/>
    <col min="15607" max="15607" width="4.7109375" customWidth="1"/>
    <col min="15608" max="15608" width="16.85546875" bestFit="1" customWidth="1"/>
    <col min="15609" max="15609" width="127.5703125" customWidth="1"/>
    <col min="15610" max="15610" width="46.7109375" customWidth="1"/>
    <col min="15611" max="15647" width="9.140625" customWidth="1"/>
    <col min="15863" max="15863" width="4.7109375" customWidth="1"/>
    <col min="15864" max="15864" width="16.85546875" bestFit="1" customWidth="1"/>
    <col min="15865" max="15865" width="127.5703125" customWidth="1"/>
    <col min="15866" max="15866" width="46.7109375" customWidth="1"/>
    <col min="15867" max="15903" width="9.140625" customWidth="1"/>
    <col min="16119" max="16119" width="4.7109375" customWidth="1"/>
    <col min="16120" max="16120" width="16.85546875" bestFit="1" customWidth="1"/>
    <col min="16121" max="16121" width="127.5703125" customWidth="1"/>
    <col min="16122" max="16122" width="46.7109375" customWidth="1"/>
    <col min="16123" max="16159" width="9.140625" customWidth="1"/>
  </cols>
  <sheetData>
    <row r="1" spans="1:31" ht="31.5" x14ac:dyDescent="0.5">
      <c r="A1" s="176" t="s">
        <v>11</v>
      </c>
      <c r="B1" s="177"/>
      <c r="C1" s="177"/>
    </row>
    <row r="2" spans="1:31" ht="31.5" x14ac:dyDescent="0.5">
      <c r="A2" s="20" t="s">
        <v>7</v>
      </c>
      <c r="B2" s="21"/>
      <c r="C2" s="21"/>
    </row>
    <row r="3" spans="1:31" x14ac:dyDescent="0.25">
      <c r="A3" s="16"/>
    </row>
    <row r="4" spans="1:31" s="26" customFormat="1" ht="18.75" x14ac:dyDescent="0.25">
      <c r="A4" s="24"/>
      <c r="B4" s="113"/>
      <c r="C4" s="114" t="s">
        <v>697</v>
      </c>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row>
    <row r="5" spans="1:31" ht="18.75" x14ac:dyDescent="0.25">
      <c r="A5" s="118" t="s">
        <v>12</v>
      </c>
      <c r="B5" s="119"/>
      <c r="C5" s="120"/>
    </row>
    <row r="6" spans="1:31" ht="14.45" customHeight="1" x14ac:dyDescent="0.25">
      <c r="A6" s="116" t="s">
        <v>698</v>
      </c>
      <c r="B6" s="116"/>
      <c r="C6" s="117"/>
    </row>
    <row r="7" spans="1:31" ht="60" x14ac:dyDescent="0.25">
      <c r="A7" s="27"/>
      <c r="B7" s="115" t="s">
        <v>13</v>
      </c>
      <c r="C7" s="28" t="s">
        <v>759</v>
      </c>
    </row>
    <row r="8" spans="1:31" ht="14.45" customHeight="1" x14ac:dyDescent="0.25">
      <c r="A8" s="116" t="s">
        <v>699</v>
      </c>
      <c r="B8" s="116"/>
      <c r="C8" s="117"/>
    </row>
    <row r="9" spans="1:31" ht="23.25" customHeight="1" x14ac:dyDescent="0.25">
      <c r="A9" s="29"/>
      <c r="B9" s="115" t="s">
        <v>14</v>
      </c>
      <c r="C9" s="30" t="s">
        <v>700</v>
      </c>
    </row>
    <row r="10" spans="1:31" ht="14.45" customHeight="1" x14ac:dyDescent="0.25">
      <c r="A10" s="116" t="s">
        <v>701</v>
      </c>
      <c r="B10" s="116"/>
      <c r="C10" s="117"/>
    </row>
    <row r="11" spans="1:31" x14ac:dyDescent="0.25">
      <c r="A11" s="27"/>
      <c r="B11" s="115" t="s">
        <v>15</v>
      </c>
      <c r="C11" s="28" t="s">
        <v>760</v>
      </c>
    </row>
    <row r="12" spans="1:31" x14ac:dyDescent="0.25">
      <c r="A12" s="116" t="s">
        <v>594</v>
      </c>
      <c r="B12" s="116"/>
      <c r="C12" s="117"/>
    </row>
    <row r="13" spans="1:31" x14ac:dyDescent="0.25">
      <c r="A13" s="27"/>
      <c r="B13" s="115" t="s">
        <v>595</v>
      </c>
      <c r="C13" s="28" t="s">
        <v>761</v>
      </c>
    </row>
    <row r="14" spans="1:31" ht="14.45" customHeight="1" x14ac:dyDescent="0.25">
      <c r="A14" s="116" t="s">
        <v>703</v>
      </c>
      <c r="B14" s="116"/>
      <c r="C14" s="117"/>
    </row>
    <row r="15" spans="1:31" ht="38.25" customHeight="1" x14ac:dyDescent="0.25">
      <c r="A15" s="27"/>
      <c r="B15" s="115" t="s">
        <v>16</v>
      </c>
      <c r="C15" s="30" t="s">
        <v>702</v>
      </c>
    </row>
    <row r="16" spans="1:31" ht="14.45" customHeight="1" x14ac:dyDescent="0.25">
      <c r="A16" s="116" t="s">
        <v>17</v>
      </c>
      <c r="B16" s="116"/>
      <c r="C16" s="117"/>
    </row>
    <row r="17" spans="1:3" ht="26.25" customHeight="1" x14ac:dyDescent="0.25">
      <c r="A17" s="27"/>
      <c r="B17" s="115" t="s">
        <v>18</v>
      </c>
      <c r="C17" s="30" t="s">
        <v>593</v>
      </c>
    </row>
    <row r="18" spans="1:3" ht="14.45" customHeight="1" x14ac:dyDescent="0.25">
      <c r="A18" s="116" t="s">
        <v>704</v>
      </c>
      <c r="B18" s="116"/>
      <c r="C18" s="117"/>
    </row>
    <row r="19" spans="1:3" ht="40.5" customHeight="1" x14ac:dyDescent="0.25">
      <c r="A19" s="27"/>
      <c r="B19" s="115" t="s">
        <v>19</v>
      </c>
      <c r="C19" s="28" t="s">
        <v>20</v>
      </c>
    </row>
    <row r="20" spans="1:3" ht="18.75" x14ac:dyDescent="0.25">
      <c r="A20" s="118" t="s">
        <v>21</v>
      </c>
      <c r="B20" s="119"/>
      <c r="C20" s="121"/>
    </row>
    <row r="21" spans="1:3" ht="14.45" customHeight="1" x14ac:dyDescent="0.25">
      <c r="A21" s="116" t="s">
        <v>597</v>
      </c>
      <c r="B21" s="116"/>
      <c r="C21" s="117"/>
    </row>
    <row r="22" spans="1:3" ht="42.6" customHeight="1" x14ac:dyDescent="0.25">
      <c r="A22" s="29"/>
      <c r="B22" s="115" t="s">
        <v>22</v>
      </c>
      <c r="C22" s="28" t="s">
        <v>596</v>
      </c>
    </row>
    <row r="23" spans="1:3" ht="14.45" customHeight="1" x14ac:dyDescent="0.25">
      <c r="A23" s="116" t="s">
        <v>705</v>
      </c>
      <c r="B23" s="116"/>
      <c r="C23" s="117"/>
    </row>
    <row r="24" spans="1:3" x14ac:dyDescent="0.25">
      <c r="A24" s="27"/>
      <c r="B24" s="115" t="s">
        <v>23</v>
      </c>
      <c r="C24" s="30" t="s">
        <v>598</v>
      </c>
    </row>
    <row r="28" spans="1:3" x14ac:dyDescent="0.25">
      <c r="C28" s="28"/>
    </row>
  </sheetData>
  <mergeCells count="1">
    <mergeCell ref="A1:C1"/>
  </mergeCell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622"/>
  <sheetViews>
    <sheetView tabSelected="1" topLeftCell="A168" zoomScale="80" zoomScaleNormal="80" workbookViewId="0">
      <selection activeCell="C188" sqref="C188"/>
    </sheetView>
  </sheetViews>
  <sheetFormatPr defaultColWidth="8.85546875" defaultRowHeight="15" x14ac:dyDescent="0.25"/>
  <cols>
    <col min="1" max="1" width="13.85546875" style="35" customWidth="1"/>
    <col min="2" max="2" width="60.5703125"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spans="1:7" ht="31.5" x14ac:dyDescent="0.25">
      <c r="A1" s="32" t="s">
        <v>694</v>
      </c>
      <c r="B1" s="32"/>
      <c r="C1" s="33"/>
      <c r="D1" s="33"/>
      <c r="E1" s="33"/>
      <c r="F1" s="162" t="s">
        <v>1586</v>
      </c>
    </row>
    <row r="2" spans="1:7" ht="15.75" thickBot="1" x14ac:dyDescent="0.3">
      <c r="A2" s="33"/>
      <c r="B2" s="33"/>
      <c r="C2" s="33"/>
      <c r="D2" s="33"/>
      <c r="E2" s="33"/>
      <c r="F2" s="33"/>
    </row>
    <row r="3" spans="1:7" ht="19.5" thickBot="1" x14ac:dyDescent="0.3">
      <c r="A3" s="36"/>
      <c r="B3" s="37" t="s">
        <v>24</v>
      </c>
      <c r="C3" s="38" t="s">
        <v>25</v>
      </c>
      <c r="D3" s="36"/>
      <c r="E3" s="36"/>
      <c r="F3" s="33"/>
      <c r="G3" s="36"/>
    </row>
    <row r="4" spans="1:7" ht="15.75" thickBot="1" x14ac:dyDescent="0.3">
      <c r="B4" s="108"/>
    </row>
    <row r="5" spans="1:7" ht="18.75" x14ac:dyDescent="0.25">
      <c r="A5" s="107"/>
      <c r="B5" s="109" t="s">
        <v>587</v>
      </c>
      <c r="C5" s="39"/>
      <c r="E5" s="40"/>
      <c r="F5" s="40"/>
    </row>
    <row r="6" spans="1:7" x14ac:dyDescent="0.25">
      <c r="A6" s="106"/>
      <c r="B6" s="110" t="s">
        <v>590</v>
      </c>
    </row>
    <row r="7" spans="1:7" x14ac:dyDescent="0.25">
      <c r="A7" s="106"/>
      <c r="B7" s="154" t="s">
        <v>1587</v>
      </c>
    </row>
    <row r="8" spans="1:7" ht="15.75" thickBot="1" x14ac:dyDescent="0.3">
      <c r="A8" s="106"/>
      <c r="B8" s="155" t="s">
        <v>1588</v>
      </c>
    </row>
    <row r="9" spans="1:7" x14ac:dyDescent="0.25">
      <c r="B9" s="55"/>
    </row>
    <row r="10" spans="1:7" ht="37.5" x14ac:dyDescent="0.25">
      <c r="A10" s="81" t="s">
        <v>26</v>
      </c>
      <c r="B10" s="81" t="s">
        <v>591</v>
      </c>
      <c r="C10" s="82"/>
      <c r="D10" s="82"/>
      <c r="E10" s="82"/>
      <c r="F10" s="82"/>
      <c r="G10" s="105"/>
    </row>
    <row r="11" spans="1:7" ht="15" customHeight="1" x14ac:dyDescent="0.25">
      <c r="A11" s="83"/>
      <c r="B11" s="83" t="s">
        <v>42</v>
      </c>
      <c r="C11" s="83" t="s">
        <v>28</v>
      </c>
      <c r="D11" s="83"/>
      <c r="E11" s="83"/>
      <c r="F11" s="87" t="s">
        <v>43</v>
      </c>
      <c r="G11" s="87"/>
    </row>
    <row r="12" spans="1:7" x14ac:dyDescent="0.25">
      <c r="A12" s="35" t="s">
        <v>796</v>
      </c>
      <c r="B12" s="35" t="s">
        <v>44</v>
      </c>
      <c r="C12" s="133">
        <v>165.59404745000037</v>
      </c>
      <c r="F12" s="71">
        <f>IF($C$15=0,"",IF(C12="[for completion]","",C12/$C$15))</f>
        <v>1</v>
      </c>
    </row>
    <row r="13" spans="1:7" x14ac:dyDescent="0.25">
      <c r="A13" s="35" t="s">
        <v>797</v>
      </c>
      <c r="B13" s="35" t="s">
        <v>45</v>
      </c>
      <c r="C13" s="133">
        <v>0</v>
      </c>
      <c r="F13" s="71">
        <f>IF($C$15=0,"",IF(C13="[for completion]","",C13/$C$15))</f>
        <v>0</v>
      </c>
    </row>
    <row r="14" spans="1:7" x14ac:dyDescent="0.25">
      <c r="A14" s="35" t="s">
        <v>798</v>
      </c>
      <c r="B14" s="35" t="s">
        <v>30</v>
      </c>
      <c r="C14" s="133">
        <v>0</v>
      </c>
      <c r="F14" s="71">
        <f>IF($C$15=0,"",IF(C14="[for completion]","",C14/$C$15))</f>
        <v>0</v>
      </c>
    </row>
    <row r="15" spans="1:7" x14ac:dyDescent="0.25">
      <c r="A15" s="35" t="s">
        <v>799</v>
      </c>
      <c r="B15" s="57" t="s">
        <v>31</v>
      </c>
      <c r="C15" s="72">
        <f>SUM(C12:C14)</f>
        <v>165.59404745000037</v>
      </c>
      <c r="F15" s="69">
        <f>SUM(F12:F14)</f>
        <v>1</v>
      </c>
    </row>
    <row r="16" spans="1:7" x14ac:dyDescent="0.25">
      <c r="A16" s="35" t="s">
        <v>800</v>
      </c>
      <c r="B16" s="59" t="s">
        <v>46</v>
      </c>
      <c r="C16" s="133"/>
      <c r="F16" s="71">
        <f t="shared" ref="F16:F26" si="0">IF($C$15=0,"",IF(C16="[for completion]","",C16/$C$15))</f>
        <v>0</v>
      </c>
    </row>
    <row r="17" spans="1:7" x14ac:dyDescent="0.25">
      <c r="A17" s="35" t="s">
        <v>801</v>
      </c>
      <c r="B17" s="59" t="s">
        <v>312</v>
      </c>
      <c r="C17" s="133"/>
      <c r="F17" s="71">
        <f t="shared" si="0"/>
        <v>0</v>
      </c>
    </row>
    <row r="18" spans="1:7" x14ac:dyDescent="0.25">
      <c r="A18" s="35" t="s">
        <v>802</v>
      </c>
      <c r="B18" s="135" t="s">
        <v>32</v>
      </c>
      <c r="C18" s="133"/>
      <c r="F18" s="71">
        <f t="shared" si="0"/>
        <v>0</v>
      </c>
    </row>
    <row r="19" spans="1:7" x14ac:dyDescent="0.25">
      <c r="A19" s="35" t="s">
        <v>803</v>
      </c>
      <c r="B19" s="135" t="s">
        <v>32</v>
      </c>
      <c r="C19" s="133"/>
      <c r="F19" s="71">
        <f t="shared" si="0"/>
        <v>0</v>
      </c>
    </row>
    <row r="20" spans="1:7" x14ac:dyDescent="0.25">
      <c r="A20" s="35" t="s">
        <v>804</v>
      </c>
      <c r="B20" s="135" t="s">
        <v>32</v>
      </c>
      <c r="C20" s="133"/>
      <c r="F20" s="71">
        <f t="shared" si="0"/>
        <v>0</v>
      </c>
    </row>
    <row r="21" spans="1:7" x14ac:dyDescent="0.25">
      <c r="A21" s="35" t="s">
        <v>805</v>
      </c>
      <c r="B21" s="135" t="s">
        <v>32</v>
      </c>
      <c r="C21" s="133"/>
      <c r="F21" s="71">
        <f t="shared" si="0"/>
        <v>0</v>
      </c>
    </row>
    <row r="22" spans="1:7" x14ac:dyDescent="0.25">
      <c r="A22" s="35" t="s">
        <v>806</v>
      </c>
      <c r="B22" s="135" t="s">
        <v>32</v>
      </c>
      <c r="C22" s="133"/>
      <c r="F22" s="71">
        <f>IF($C$15=0,"",IF(C22="[for completion]","",C22/$C$15))</f>
        <v>0</v>
      </c>
    </row>
    <row r="23" spans="1:7" x14ac:dyDescent="0.25">
      <c r="A23" s="35" t="s">
        <v>807</v>
      </c>
      <c r="B23" s="135" t="s">
        <v>32</v>
      </c>
      <c r="C23" s="133"/>
      <c r="F23" s="71">
        <f t="shared" si="0"/>
        <v>0</v>
      </c>
    </row>
    <row r="24" spans="1:7" x14ac:dyDescent="0.25">
      <c r="A24" s="35" t="s">
        <v>808</v>
      </c>
      <c r="B24" s="135" t="s">
        <v>32</v>
      </c>
      <c r="C24" s="133"/>
      <c r="F24" s="71">
        <f t="shared" si="0"/>
        <v>0</v>
      </c>
    </row>
    <row r="25" spans="1:7" x14ac:dyDescent="0.25">
      <c r="A25" s="35" t="s">
        <v>809</v>
      </c>
      <c r="B25" s="135" t="s">
        <v>32</v>
      </c>
      <c r="C25" s="133"/>
      <c r="F25" s="71">
        <f t="shared" si="0"/>
        <v>0</v>
      </c>
    </row>
    <row r="26" spans="1:7" x14ac:dyDescent="0.25">
      <c r="A26" s="35" t="s">
        <v>810</v>
      </c>
      <c r="B26" s="135" t="s">
        <v>32</v>
      </c>
      <c r="C26" s="134"/>
      <c r="D26" s="54"/>
      <c r="E26" s="54"/>
      <c r="F26" s="71">
        <f t="shared" si="0"/>
        <v>0</v>
      </c>
    </row>
    <row r="27" spans="1:7" ht="15" customHeight="1" x14ac:dyDescent="0.25">
      <c r="A27" s="83"/>
      <c r="B27" s="111" t="s">
        <v>47</v>
      </c>
      <c r="C27" s="83" t="s">
        <v>48</v>
      </c>
      <c r="D27" s="83" t="s">
        <v>49</v>
      </c>
      <c r="E27" s="86"/>
      <c r="F27" s="83" t="s">
        <v>50</v>
      </c>
      <c r="G27" s="87"/>
    </row>
    <row r="28" spans="1:7" x14ac:dyDescent="0.25">
      <c r="A28" s="35" t="s">
        <v>811</v>
      </c>
      <c r="B28" s="35" t="s">
        <v>51</v>
      </c>
      <c r="C28" s="136">
        <v>1504</v>
      </c>
      <c r="D28" s="136">
        <v>0</v>
      </c>
      <c r="E28" s="74"/>
      <c r="F28" s="136">
        <f>IF(AND(C28="[For completion]",D28="[For completion]"),"",SUM(C28:D28))</f>
        <v>1504</v>
      </c>
    </row>
    <row r="29" spans="1:7" x14ac:dyDescent="0.25">
      <c r="A29" s="35" t="s">
        <v>812</v>
      </c>
      <c r="B29" s="138" t="s">
        <v>52</v>
      </c>
      <c r="C29" s="137">
        <v>1500</v>
      </c>
      <c r="D29" s="137">
        <v>0</v>
      </c>
      <c r="F29" s="136">
        <f>IF(AND(C29="[For completion]",D29="[For completion]"),"",SUM(C29:D29))</f>
        <v>1500</v>
      </c>
    </row>
    <row r="30" spans="1:7" x14ac:dyDescent="0.25">
      <c r="A30" s="35" t="s">
        <v>813</v>
      </c>
      <c r="B30" s="138" t="s">
        <v>53</v>
      </c>
      <c r="C30" s="137"/>
      <c r="D30" s="137"/>
      <c r="F30" s="137"/>
    </row>
    <row r="31" spans="1:7" x14ac:dyDescent="0.25">
      <c r="A31" s="35" t="s">
        <v>814</v>
      </c>
      <c r="B31" s="138"/>
      <c r="C31" s="137"/>
      <c r="D31" s="137"/>
      <c r="F31" s="137"/>
    </row>
    <row r="32" spans="1:7" x14ac:dyDescent="0.25">
      <c r="A32" s="35" t="s">
        <v>815</v>
      </c>
      <c r="B32" s="138"/>
      <c r="C32" s="137"/>
      <c r="D32" s="137"/>
      <c r="F32" s="137"/>
    </row>
    <row r="33" spans="1:7" x14ac:dyDescent="0.25">
      <c r="A33" s="35" t="s">
        <v>816</v>
      </c>
      <c r="B33" s="138"/>
      <c r="C33" s="137"/>
      <c r="D33" s="137"/>
      <c r="F33" s="137"/>
    </row>
    <row r="34" spans="1:7" x14ac:dyDescent="0.25">
      <c r="A34" s="35" t="s">
        <v>817</v>
      </c>
      <c r="B34" s="138"/>
      <c r="C34" s="137"/>
      <c r="D34" s="137"/>
      <c r="F34" s="137"/>
    </row>
    <row r="35" spans="1:7" ht="15" customHeight="1" x14ac:dyDescent="0.25">
      <c r="A35" s="83"/>
      <c r="B35" s="111" t="s">
        <v>54</v>
      </c>
      <c r="C35" s="83" t="s">
        <v>55</v>
      </c>
      <c r="D35" s="83" t="s">
        <v>56</v>
      </c>
      <c r="E35" s="86"/>
      <c r="F35" s="87" t="s">
        <v>43</v>
      </c>
      <c r="G35" s="87"/>
    </row>
    <row r="36" spans="1:7" x14ac:dyDescent="0.25">
      <c r="A36" s="35" t="s">
        <v>818</v>
      </c>
      <c r="B36" s="35" t="s">
        <v>57</v>
      </c>
      <c r="C36" s="139">
        <v>3.1075118092960093E-2</v>
      </c>
      <c r="D36" s="139">
        <v>0</v>
      </c>
      <c r="E36" s="73"/>
      <c r="F36" s="142">
        <f>IF(AND(C36="[For completion]",D36="[For completion]"),"",SUM(C36:D36))</f>
        <v>3.1075118092960093E-2</v>
      </c>
    </row>
    <row r="37" spans="1:7" x14ac:dyDescent="0.25">
      <c r="A37" s="35" t="s">
        <v>819</v>
      </c>
      <c r="C37" s="69"/>
      <c r="D37" s="69"/>
      <c r="E37" s="73"/>
      <c r="F37" s="69"/>
    </row>
    <row r="38" spans="1:7" x14ac:dyDescent="0.25">
      <c r="A38" s="35" t="s">
        <v>820</v>
      </c>
      <c r="C38" s="69"/>
      <c r="D38" s="69"/>
      <c r="E38" s="73"/>
      <c r="F38" s="69"/>
    </row>
    <row r="39" spans="1:7" x14ac:dyDescent="0.25">
      <c r="A39" s="35" t="s">
        <v>821</v>
      </c>
      <c r="C39" s="69"/>
      <c r="D39" s="69"/>
      <c r="E39" s="73"/>
      <c r="F39" s="69"/>
    </row>
    <row r="40" spans="1:7" x14ac:dyDescent="0.25">
      <c r="A40" s="35" t="s">
        <v>822</v>
      </c>
      <c r="C40" s="69"/>
      <c r="D40" s="69"/>
      <c r="E40" s="73"/>
      <c r="F40" s="69"/>
    </row>
    <row r="41" spans="1:7" x14ac:dyDescent="0.25">
      <c r="A41" s="35" t="s">
        <v>823</v>
      </c>
      <c r="C41" s="69"/>
      <c r="D41" s="69"/>
      <c r="E41" s="73"/>
      <c r="F41" s="69"/>
    </row>
    <row r="42" spans="1:7" x14ac:dyDescent="0.25">
      <c r="A42" s="35" t="s">
        <v>824</v>
      </c>
      <c r="C42" s="69"/>
      <c r="D42" s="69"/>
      <c r="E42" s="73"/>
      <c r="F42" s="69"/>
    </row>
    <row r="43" spans="1:7" ht="15" customHeight="1" x14ac:dyDescent="0.25">
      <c r="A43" s="83"/>
      <c r="B43" s="111" t="s">
        <v>58</v>
      </c>
      <c r="C43" s="83" t="s">
        <v>55</v>
      </c>
      <c r="D43" s="83" t="s">
        <v>56</v>
      </c>
      <c r="E43" s="86"/>
      <c r="F43" s="87" t="s">
        <v>43</v>
      </c>
      <c r="G43" s="87"/>
    </row>
    <row r="44" spans="1:7" x14ac:dyDescent="0.25">
      <c r="A44" s="35" t="s">
        <v>825</v>
      </c>
      <c r="B44" s="61" t="s">
        <v>59</v>
      </c>
      <c r="C44" s="68">
        <f>SUM(C45:C71)</f>
        <v>1</v>
      </c>
      <c r="D44" s="68">
        <f>SUM(D45:D71)</f>
        <v>0</v>
      </c>
      <c r="E44" s="69"/>
      <c r="F44" s="68">
        <f>SUM(F45:F71)</f>
        <v>1</v>
      </c>
      <c r="G44" s="35"/>
    </row>
    <row r="45" spans="1:7" x14ac:dyDescent="0.25">
      <c r="A45" s="35" t="s">
        <v>826</v>
      </c>
      <c r="B45" s="35" t="s">
        <v>60</v>
      </c>
      <c r="C45" s="139" t="s">
        <v>27</v>
      </c>
      <c r="D45" s="139" t="s">
        <v>27</v>
      </c>
      <c r="E45" s="69"/>
      <c r="F45" s="139" t="s">
        <v>27</v>
      </c>
      <c r="G45" s="35"/>
    </row>
    <row r="46" spans="1:7" x14ac:dyDescent="0.25">
      <c r="A46" s="35" t="s">
        <v>827</v>
      </c>
      <c r="B46" s="35" t="s">
        <v>61</v>
      </c>
      <c r="C46" s="139" t="s">
        <v>27</v>
      </c>
      <c r="D46" s="139" t="s">
        <v>27</v>
      </c>
      <c r="E46" s="69"/>
      <c r="F46" s="139" t="s">
        <v>27</v>
      </c>
      <c r="G46" s="35"/>
    </row>
    <row r="47" spans="1:7" x14ac:dyDescent="0.25">
      <c r="A47" s="35" t="s">
        <v>828</v>
      </c>
      <c r="B47" s="35" t="s">
        <v>62</v>
      </c>
      <c r="C47" s="139" t="s">
        <v>27</v>
      </c>
      <c r="D47" s="139" t="s">
        <v>27</v>
      </c>
      <c r="E47" s="69"/>
      <c r="F47" s="139" t="s">
        <v>27</v>
      </c>
      <c r="G47" s="35"/>
    </row>
    <row r="48" spans="1:7" x14ac:dyDescent="0.25">
      <c r="A48" s="35" t="s">
        <v>829</v>
      </c>
      <c r="B48" s="35" t="s">
        <v>63</v>
      </c>
      <c r="C48" s="139" t="s">
        <v>27</v>
      </c>
      <c r="D48" s="139" t="s">
        <v>27</v>
      </c>
      <c r="E48" s="69"/>
      <c r="F48" s="139" t="s">
        <v>27</v>
      </c>
      <c r="G48" s="35"/>
    </row>
    <row r="49" spans="1:7" x14ac:dyDescent="0.25">
      <c r="A49" s="35" t="s">
        <v>830</v>
      </c>
      <c r="B49" s="35" t="s">
        <v>64</v>
      </c>
      <c r="C49" s="139" t="s">
        <v>27</v>
      </c>
      <c r="D49" s="139" t="s">
        <v>27</v>
      </c>
      <c r="E49" s="69"/>
      <c r="F49" s="139" t="s">
        <v>27</v>
      </c>
      <c r="G49" s="35"/>
    </row>
    <row r="50" spans="1:7" x14ac:dyDescent="0.25">
      <c r="A50" s="35" t="s">
        <v>831</v>
      </c>
      <c r="B50" s="35" t="s">
        <v>1307</v>
      </c>
      <c r="C50" s="139" t="s">
        <v>27</v>
      </c>
      <c r="D50" s="139" t="s">
        <v>27</v>
      </c>
      <c r="E50" s="69"/>
      <c r="F50" s="139" t="s">
        <v>27</v>
      </c>
      <c r="G50" s="35"/>
    </row>
    <row r="51" spans="1:7" x14ac:dyDescent="0.25">
      <c r="A51" s="35" t="s">
        <v>832</v>
      </c>
      <c r="B51" s="35" t="s">
        <v>65</v>
      </c>
      <c r="C51" s="139" t="s">
        <v>27</v>
      </c>
      <c r="D51" s="139" t="s">
        <v>27</v>
      </c>
      <c r="E51" s="69"/>
      <c r="F51" s="139" t="s">
        <v>27</v>
      </c>
      <c r="G51" s="35"/>
    </row>
    <row r="52" spans="1:7" x14ac:dyDescent="0.25">
      <c r="A52" s="35" t="s">
        <v>833</v>
      </c>
      <c r="B52" s="35" t="s">
        <v>66</v>
      </c>
      <c r="C52" s="139" t="s">
        <v>27</v>
      </c>
      <c r="D52" s="139" t="s">
        <v>27</v>
      </c>
      <c r="E52" s="69"/>
      <c r="F52" s="139" t="s">
        <v>27</v>
      </c>
      <c r="G52" s="35"/>
    </row>
    <row r="53" spans="1:7" x14ac:dyDescent="0.25">
      <c r="A53" s="35" t="s">
        <v>834</v>
      </c>
      <c r="B53" s="35" t="s">
        <v>67</v>
      </c>
      <c r="C53" s="139" t="s">
        <v>27</v>
      </c>
      <c r="D53" s="139" t="s">
        <v>27</v>
      </c>
      <c r="E53" s="69"/>
      <c r="F53" s="139" t="s">
        <v>27</v>
      </c>
      <c r="G53" s="35"/>
    </row>
    <row r="54" spans="1:7" x14ac:dyDescent="0.25">
      <c r="A54" s="35" t="s">
        <v>835</v>
      </c>
      <c r="B54" s="35" t="s">
        <v>68</v>
      </c>
      <c r="C54" s="139" t="s">
        <v>27</v>
      </c>
      <c r="D54" s="139" t="s">
        <v>27</v>
      </c>
      <c r="E54" s="69"/>
      <c r="F54" s="139" t="s">
        <v>27</v>
      </c>
      <c r="G54" s="35"/>
    </row>
    <row r="55" spans="1:7" x14ac:dyDescent="0.25">
      <c r="A55" s="35" t="s">
        <v>836</v>
      </c>
      <c r="B55" s="35" t="s">
        <v>69</v>
      </c>
      <c r="C55" s="139" t="s">
        <v>27</v>
      </c>
      <c r="D55" s="139" t="s">
        <v>27</v>
      </c>
      <c r="E55" s="69"/>
      <c r="F55" s="139" t="s">
        <v>27</v>
      </c>
      <c r="G55" s="35"/>
    </row>
    <row r="56" spans="1:7" x14ac:dyDescent="0.25">
      <c r="A56" s="35" t="s">
        <v>837</v>
      </c>
      <c r="B56" s="35" t="s">
        <v>70</v>
      </c>
      <c r="C56" s="139" t="s">
        <v>27</v>
      </c>
      <c r="D56" s="139" t="s">
        <v>27</v>
      </c>
      <c r="E56" s="69"/>
      <c r="F56" s="139" t="s">
        <v>27</v>
      </c>
      <c r="G56" s="35"/>
    </row>
    <row r="57" spans="1:7" x14ac:dyDescent="0.25">
      <c r="A57" s="35" t="s">
        <v>838</v>
      </c>
      <c r="B57" s="35" t="s">
        <v>71</v>
      </c>
      <c r="C57" s="139" t="s">
        <v>27</v>
      </c>
      <c r="D57" s="139" t="s">
        <v>27</v>
      </c>
      <c r="E57" s="69"/>
      <c r="F57" s="139" t="s">
        <v>27</v>
      </c>
      <c r="G57" s="35"/>
    </row>
    <row r="58" spans="1:7" x14ac:dyDescent="0.25">
      <c r="A58" s="35" t="s">
        <v>839</v>
      </c>
      <c r="B58" s="35" t="s">
        <v>72</v>
      </c>
      <c r="C58" s="139" t="s">
        <v>27</v>
      </c>
      <c r="D58" s="139" t="s">
        <v>27</v>
      </c>
      <c r="E58" s="69"/>
      <c r="F58" s="139" t="s">
        <v>27</v>
      </c>
      <c r="G58" s="35"/>
    </row>
    <row r="59" spans="1:7" x14ac:dyDescent="0.25">
      <c r="A59" s="35" t="s">
        <v>840</v>
      </c>
      <c r="B59" s="35" t="s">
        <v>73</v>
      </c>
      <c r="C59" s="139" t="s">
        <v>27</v>
      </c>
      <c r="D59" s="139" t="s">
        <v>27</v>
      </c>
      <c r="E59" s="69"/>
      <c r="F59" s="139" t="s">
        <v>27</v>
      </c>
      <c r="G59" s="35"/>
    </row>
    <row r="60" spans="1:7" x14ac:dyDescent="0.25">
      <c r="A60" s="35" t="s">
        <v>841</v>
      </c>
      <c r="B60" s="35" t="s">
        <v>1</v>
      </c>
      <c r="C60" s="139">
        <v>1</v>
      </c>
      <c r="D60" s="139">
        <v>0</v>
      </c>
      <c r="E60" s="69"/>
      <c r="F60" s="139">
        <v>1</v>
      </c>
      <c r="G60" s="35"/>
    </row>
    <row r="61" spans="1:7" x14ac:dyDescent="0.25">
      <c r="A61" s="35" t="s">
        <v>842</v>
      </c>
      <c r="B61" s="35" t="s">
        <v>74</v>
      </c>
      <c r="C61" s="139" t="s">
        <v>27</v>
      </c>
      <c r="D61" s="139" t="s">
        <v>27</v>
      </c>
      <c r="E61" s="69"/>
      <c r="F61" s="139" t="s">
        <v>27</v>
      </c>
      <c r="G61" s="35"/>
    </row>
    <row r="62" spans="1:7" x14ac:dyDescent="0.25">
      <c r="A62" s="35" t="s">
        <v>843</v>
      </c>
      <c r="B62" s="35" t="s">
        <v>75</v>
      </c>
      <c r="C62" s="139" t="s">
        <v>27</v>
      </c>
      <c r="D62" s="139" t="s">
        <v>27</v>
      </c>
      <c r="E62" s="69"/>
      <c r="F62" s="139" t="s">
        <v>27</v>
      </c>
      <c r="G62" s="35"/>
    </row>
    <row r="63" spans="1:7" x14ac:dyDescent="0.25">
      <c r="A63" s="35" t="s">
        <v>844</v>
      </c>
      <c r="B63" s="35" t="s">
        <v>76</v>
      </c>
      <c r="C63" s="139" t="s">
        <v>27</v>
      </c>
      <c r="D63" s="139" t="s">
        <v>27</v>
      </c>
      <c r="E63" s="69"/>
      <c r="F63" s="139" t="s">
        <v>27</v>
      </c>
      <c r="G63" s="35"/>
    </row>
    <row r="64" spans="1:7" x14ac:dyDescent="0.25">
      <c r="A64" s="35" t="s">
        <v>845</v>
      </c>
      <c r="B64" s="35" t="s">
        <v>77</v>
      </c>
      <c r="C64" s="139" t="s">
        <v>27</v>
      </c>
      <c r="D64" s="139" t="s">
        <v>27</v>
      </c>
      <c r="E64" s="69"/>
      <c r="F64" s="139" t="s">
        <v>27</v>
      </c>
      <c r="G64" s="35"/>
    </row>
    <row r="65" spans="1:7" x14ac:dyDescent="0.25">
      <c r="A65" s="35" t="s">
        <v>846</v>
      </c>
      <c r="B65" s="35" t="s">
        <v>78</v>
      </c>
      <c r="C65" s="139" t="s">
        <v>27</v>
      </c>
      <c r="D65" s="139" t="s">
        <v>27</v>
      </c>
      <c r="E65" s="69"/>
      <c r="F65" s="139" t="s">
        <v>27</v>
      </c>
      <c r="G65" s="35"/>
    </row>
    <row r="66" spans="1:7" x14ac:dyDescent="0.25">
      <c r="A66" s="35" t="s">
        <v>847</v>
      </c>
      <c r="B66" s="35" t="s">
        <v>79</v>
      </c>
      <c r="C66" s="139" t="s">
        <v>27</v>
      </c>
      <c r="D66" s="139" t="s">
        <v>27</v>
      </c>
      <c r="E66" s="69"/>
      <c r="F66" s="139" t="s">
        <v>27</v>
      </c>
      <c r="G66" s="35"/>
    </row>
    <row r="67" spans="1:7" x14ac:dyDescent="0.25">
      <c r="A67" s="35" t="s">
        <v>848</v>
      </c>
      <c r="B67" s="35" t="s">
        <v>80</v>
      </c>
      <c r="C67" s="139" t="s">
        <v>27</v>
      </c>
      <c r="D67" s="139" t="s">
        <v>27</v>
      </c>
      <c r="E67" s="69"/>
      <c r="F67" s="139" t="s">
        <v>27</v>
      </c>
      <c r="G67" s="35"/>
    </row>
    <row r="68" spans="1:7" x14ac:dyDescent="0.25">
      <c r="A68" s="35" t="s">
        <v>849</v>
      </c>
      <c r="B68" s="35" t="s">
        <v>81</v>
      </c>
      <c r="C68" s="139" t="s">
        <v>27</v>
      </c>
      <c r="D68" s="139" t="s">
        <v>27</v>
      </c>
      <c r="E68" s="69"/>
      <c r="F68" s="139" t="s">
        <v>27</v>
      </c>
      <c r="G68" s="35"/>
    </row>
    <row r="69" spans="1:7" x14ac:dyDescent="0.25">
      <c r="A69" s="35" t="s">
        <v>850</v>
      </c>
      <c r="B69" s="35" t="s">
        <v>82</v>
      </c>
      <c r="C69" s="139" t="s">
        <v>27</v>
      </c>
      <c r="D69" s="139" t="s">
        <v>27</v>
      </c>
      <c r="E69" s="69"/>
      <c r="F69" s="139" t="s">
        <v>27</v>
      </c>
      <c r="G69" s="35"/>
    </row>
    <row r="70" spans="1:7" x14ac:dyDescent="0.25">
      <c r="A70" s="35" t="s">
        <v>851</v>
      </c>
      <c r="B70" s="35" t="s">
        <v>83</v>
      </c>
      <c r="C70" s="139" t="s">
        <v>27</v>
      </c>
      <c r="D70" s="139" t="s">
        <v>27</v>
      </c>
      <c r="E70" s="69"/>
      <c r="F70" s="139" t="s">
        <v>27</v>
      </c>
      <c r="G70" s="35"/>
    </row>
    <row r="71" spans="1:7" x14ac:dyDescent="0.25">
      <c r="A71" s="35" t="s">
        <v>852</v>
      </c>
      <c r="B71" s="35" t="s">
        <v>2</v>
      </c>
      <c r="C71" s="139" t="s">
        <v>27</v>
      </c>
      <c r="D71" s="139" t="s">
        <v>27</v>
      </c>
      <c r="E71" s="69"/>
      <c r="F71" s="139" t="s">
        <v>27</v>
      </c>
      <c r="G71" s="35"/>
    </row>
    <row r="72" spans="1:7" x14ac:dyDescent="0.25">
      <c r="A72" s="35" t="s">
        <v>853</v>
      </c>
      <c r="B72" s="61" t="s">
        <v>33</v>
      </c>
      <c r="C72" s="68">
        <f>SUM(C73:C75)</f>
        <v>0</v>
      </c>
      <c r="D72" s="68">
        <f>SUM(D73:D75)</f>
        <v>0</v>
      </c>
      <c r="E72" s="69"/>
      <c r="F72" s="68">
        <f>SUM(F73:F75)</f>
        <v>0</v>
      </c>
      <c r="G72" s="35"/>
    </row>
    <row r="73" spans="1:7" x14ac:dyDescent="0.25">
      <c r="A73" s="35" t="s">
        <v>854</v>
      </c>
      <c r="B73" s="35" t="s">
        <v>85</v>
      </c>
      <c r="C73" s="139" t="s">
        <v>27</v>
      </c>
      <c r="D73" s="139" t="s">
        <v>27</v>
      </c>
      <c r="E73" s="69"/>
      <c r="F73" s="139" t="s">
        <v>27</v>
      </c>
      <c r="G73" s="35"/>
    </row>
    <row r="74" spans="1:7" x14ac:dyDescent="0.25">
      <c r="A74" s="35" t="s">
        <v>855</v>
      </c>
      <c r="B74" s="35" t="s">
        <v>86</v>
      </c>
      <c r="C74" s="139" t="s">
        <v>27</v>
      </c>
      <c r="D74" s="139" t="s">
        <v>27</v>
      </c>
      <c r="E74" s="69"/>
      <c r="F74" s="139" t="s">
        <v>27</v>
      </c>
      <c r="G74" s="35"/>
    </row>
    <row r="75" spans="1:7" x14ac:dyDescent="0.25">
      <c r="A75" s="35" t="s">
        <v>856</v>
      </c>
      <c r="B75" s="35" t="s">
        <v>0</v>
      </c>
      <c r="C75" s="139" t="s">
        <v>27</v>
      </c>
      <c r="D75" s="139" t="s">
        <v>27</v>
      </c>
      <c r="E75" s="69"/>
      <c r="F75" s="139" t="s">
        <v>27</v>
      </c>
      <c r="G75" s="35"/>
    </row>
    <row r="76" spans="1:7" x14ac:dyDescent="0.25">
      <c r="A76" s="35" t="s">
        <v>857</v>
      </c>
      <c r="B76" s="61" t="s">
        <v>30</v>
      </c>
      <c r="C76" s="68">
        <f>SUM(C77:C87)</f>
        <v>0</v>
      </c>
      <c r="D76" s="68">
        <f>SUM(D77:D87)</f>
        <v>0</v>
      </c>
      <c r="E76" s="69"/>
      <c r="F76" s="68">
        <f>SUM(F77:F87)</f>
        <v>0</v>
      </c>
      <c r="G76" s="35"/>
    </row>
    <row r="77" spans="1:7" x14ac:dyDescent="0.25">
      <c r="A77" s="35" t="s">
        <v>858</v>
      </c>
      <c r="B77" s="62" t="s">
        <v>34</v>
      </c>
      <c r="C77" s="139" t="s">
        <v>27</v>
      </c>
      <c r="D77" s="139" t="s">
        <v>27</v>
      </c>
      <c r="E77" s="69"/>
      <c r="F77" s="139" t="s">
        <v>27</v>
      </c>
      <c r="G77" s="35"/>
    </row>
    <row r="78" spans="1:7" x14ac:dyDescent="0.25">
      <c r="A78" s="35" t="s">
        <v>859</v>
      </c>
      <c r="B78" s="35" t="s">
        <v>84</v>
      </c>
      <c r="C78" s="139" t="s">
        <v>27</v>
      </c>
      <c r="D78" s="139" t="s">
        <v>27</v>
      </c>
      <c r="E78" s="69"/>
      <c r="F78" s="139" t="s">
        <v>27</v>
      </c>
      <c r="G78" s="35"/>
    </row>
    <row r="79" spans="1:7" x14ac:dyDescent="0.25">
      <c r="A79" s="35" t="s">
        <v>860</v>
      </c>
      <c r="B79" s="62" t="s">
        <v>35</v>
      </c>
      <c r="C79" s="139" t="s">
        <v>27</v>
      </c>
      <c r="D79" s="139" t="s">
        <v>27</v>
      </c>
      <c r="E79" s="69"/>
      <c r="F79" s="139" t="s">
        <v>27</v>
      </c>
      <c r="G79" s="35"/>
    </row>
    <row r="80" spans="1:7" x14ac:dyDescent="0.25">
      <c r="A80" s="35" t="s">
        <v>861</v>
      </c>
      <c r="B80" s="62" t="s">
        <v>36</v>
      </c>
      <c r="C80" s="139" t="s">
        <v>27</v>
      </c>
      <c r="D80" s="139" t="s">
        <v>27</v>
      </c>
      <c r="E80" s="69"/>
      <c r="F80" s="139" t="s">
        <v>27</v>
      </c>
      <c r="G80" s="35"/>
    </row>
    <row r="81" spans="1:7" x14ac:dyDescent="0.25">
      <c r="A81" s="35" t="s">
        <v>862</v>
      </c>
      <c r="B81" s="62" t="s">
        <v>3</v>
      </c>
      <c r="C81" s="139" t="s">
        <v>27</v>
      </c>
      <c r="D81" s="139" t="s">
        <v>27</v>
      </c>
      <c r="E81" s="69"/>
      <c r="F81" s="139" t="s">
        <v>27</v>
      </c>
      <c r="G81" s="35"/>
    </row>
    <row r="82" spans="1:7" x14ac:dyDescent="0.25">
      <c r="A82" s="35" t="s">
        <v>863</v>
      </c>
      <c r="B82" s="62" t="s">
        <v>37</v>
      </c>
      <c r="C82" s="139" t="s">
        <v>27</v>
      </c>
      <c r="D82" s="139" t="s">
        <v>27</v>
      </c>
      <c r="E82" s="69"/>
      <c r="F82" s="139" t="s">
        <v>27</v>
      </c>
      <c r="G82" s="35"/>
    </row>
    <row r="83" spans="1:7" x14ac:dyDescent="0.25">
      <c r="A83" s="35" t="s">
        <v>864</v>
      </c>
      <c r="B83" s="62" t="s">
        <v>38</v>
      </c>
      <c r="C83" s="139" t="s">
        <v>27</v>
      </c>
      <c r="D83" s="139" t="s">
        <v>27</v>
      </c>
      <c r="E83" s="69"/>
      <c r="F83" s="139" t="s">
        <v>27</v>
      </c>
      <c r="G83" s="35"/>
    </row>
    <row r="84" spans="1:7" x14ac:dyDescent="0.25">
      <c r="A84" s="35" t="s">
        <v>865</v>
      </c>
      <c r="B84" s="62" t="s">
        <v>39</v>
      </c>
      <c r="C84" s="139" t="s">
        <v>27</v>
      </c>
      <c r="D84" s="139" t="s">
        <v>27</v>
      </c>
      <c r="E84" s="69"/>
      <c r="F84" s="139" t="s">
        <v>27</v>
      </c>
      <c r="G84" s="35"/>
    </row>
    <row r="85" spans="1:7" x14ac:dyDescent="0.25">
      <c r="A85" s="35" t="s">
        <v>866</v>
      </c>
      <c r="B85" s="62" t="s">
        <v>40</v>
      </c>
      <c r="C85" s="139" t="s">
        <v>27</v>
      </c>
      <c r="D85" s="139" t="s">
        <v>27</v>
      </c>
      <c r="E85" s="69"/>
      <c r="F85" s="139" t="s">
        <v>27</v>
      </c>
      <c r="G85" s="35"/>
    </row>
    <row r="86" spans="1:7" x14ac:dyDescent="0.25">
      <c r="A86" s="35" t="s">
        <v>867</v>
      </c>
      <c r="B86" s="62" t="s">
        <v>41</v>
      </c>
      <c r="C86" s="139" t="s">
        <v>27</v>
      </c>
      <c r="D86" s="139" t="s">
        <v>27</v>
      </c>
      <c r="E86" s="69"/>
      <c r="F86" s="139" t="s">
        <v>27</v>
      </c>
      <c r="G86" s="35"/>
    </row>
    <row r="87" spans="1:7" x14ac:dyDescent="0.25">
      <c r="A87" s="35" t="s">
        <v>868</v>
      </c>
      <c r="B87" s="62" t="s">
        <v>30</v>
      </c>
      <c r="C87" s="139" t="s">
        <v>27</v>
      </c>
      <c r="D87" s="139" t="s">
        <v>27</v>
      </c>
      <c r="E87" s="69"/>
      <c r="F87" s="139" t="s">
        <v>27</v>
      </c>
      <c r="G87" s="35"/>
    </row>
    <row r="88" spans="1:7" x14ac:dyDescent="0.25">
      <c r="A88" s="35" t="s">
        <v>869</v>
      </c>
      <c r="B88" s="135" t="s">
        <v>32</v>
      </c>
      <c r="C88" s="139"/>
      <c r="D88" s="139"/>
      <c r="E88" s="69"/>
      <c r="F88" s="139"/>
      <c r="G88" s="35"/>
    </row>
    <row r="89" spans="1:7" x14ac:dyDescent="0.25">
      <c r="A89" s="35" t="s">
        <v>870</v>
      </c>
      <c r="B89" s="135" t="s">
        <v>32</v>
      </c>
      <c r="C89" s="139"/>
      <c r="D89" s="139"/>
      <c r="E89" s="69"/>
      <c r="F89" s="139"/>
      <c r="G89" s="35"/>
    </row>
    <row r="90" spans="1:7" x14ac:dyDescent="0.25">
      <c r="A90" s="35" t="s">
        <v>871</v>
      </c>
      <c r="B90" s="135" t="s">
        <v>32</v>
      </c>
      <c r="C90" s="139"/>
      <c r="D90" s="139"/>
      <c r="E90" s="69"/>
      <c r="F90" s="139"/>
      <c r="G90" s="35"/>
    </row>
    <row r="91" spans="1:7" x14ac:dyDescent="0.25">
      <c r="A91" s="35" t="s">
        <v>872</v>
      </c>
      <c r="B91" s="135" t="s">
        <v>32</v>
      </c>
      <c r="C91" s="139"/>
      <c r="D91" s="139"/>
      <c r="E91" s="69"/>
      <c r="F91" s="139"/>
      <c r="G91" s="35"/>
    </row>
    <row r="92" spans="1:7" x14ac:dyDescent="0.25">
      <c r="A92" s="35" t="s">
        <v>873</v>
      </c>
      <c r="B92" s="135" t="s">
        <v>32</v>
      </c>
      <c r="C92" s="139"/>
      <c r="D92" s="139"/>
      <c r="E92" s="69"/>
      <c r="F92" s="139"/>
      <c r="G92" s="35"/>
    </row>
    <row r="93" spans="1:7" x14ac:dyDescent="0.25">
      <c r="A93" s="35" t="s">
        <v>874</v>
      </c>
      <c r="B93" s="135" t="s">
        <v>32</v>
      </c>
      <c r="C93" s="139"/>
      <c r="D93" s="139"/>
      <c r="E93" s="69"/>
      <c r="F93" s="139"/>
      <c r="G93" s="35"/>
    </row>
    <row r="94" spans="1:7" x14ac:dyDescent="0.25">
      <c r="A94" s="35" t="s">
        <v>875</v>
      </c>
      <c r="B94" s="135" t="s">
        <v>32</v>
      </c>
      <c r="C94" s="139"/>
      <c r="D94" s="139"/>
      <c r="E94" s="69"/>
      <c r="F94" s="139"/>
      <c r="G94" s="35"/>
    </row>
    <row r="95" spans="1:7" x14ac:dyDescent="0.25">
      <c r="A95" s="35" t="s">
        <v>876</v>
      </c>
      <c r="B95" s="135" t="s">
        <v>32</v>
      </c>
      <c r="C95" s="139"/>
      <c r="D95" s="139"/>
      <c r="E95" s="69"/>
      <c r="F95" s="139"/>
      <c r="G95" s="35"/>
    </row>
    <row r="96" spans="1:7" x14ac:dyDescent="0.25">
      <c r="A96" s="35" t="s">
        <v>877</v>
      </c>
      <c r="B96" s="135" t="s">
        <v>32</v>
      </c>
      <c r="C96" s="139"/>
      <c r="D96" s="139"/>
      <c r="E96" s="69"/>
      <c r="F96" s="139"/>
      <c r="G96" s="35"/>
    </row>
    <row r="97" spans="1:7" ht="15" customHeight="1" x14ac:dyDescent="0.25">
      <c r="A97" s="35" t="s">
        <v>878</v>
      </c>
      <c r="B97" s="135" t="s">
        <v>32</v>
      </c>
      <c r="C97" s="139"/>
      <c r="D97" s="139"/>
      <c r="E97" s="69"/>
      <c r="F97" s="139"/>
      <c r="G97" s="35"/>
    </row>
    <row r="98" spans="1:7" x14ac:dyDescent="0.25">
      <c r="A98" s="83"/>
      <c r="B98" s="83" t="s">
        <v>314</v>
      </c>
      <c r="C98" s="83" t="s">
        <v>55</v>
      </c>
      <c r="D98" s="83" t="s">
        <v>56</v>
      </c>
      <c r="E98" s="86"/>
      <c r="F98" s="87" t="s">
        <v>43</v>
      </c>
      <c r="G98" s="87"/>
    </row>
    <row r="99" spans="1:7" x14ac:dyDescent="0.25">
      <c r="A99" s="35" t="s">
        <v>879</v>
      </c>
      <c r="B99" s="140" t="s">
        <v>1704</v>
      </c>
      <c r="C99" s="139">
        <v>0.57459169236581087</v>
      </c>
      <c r="D99" s="139">
        <v>0</v>
      </c>
      <c r="E99" s="69"/>
      <c r="F99" s="139">
        <v>0.57459169236581087</v>
      </c>
      <c r="G99" s="35"/>
    </row>
    <row r="100" spans="1:7" x14ac:dyDescent="0.25">
      <c r="A100" s="35" t="s">
        <v>880</v>
      </c>
      <c r="B100" s="140" t="s">
        <v>1705</v>
      </c>
      <c r="C100" s="139">
        <v>0.41245461857934579</v>
      </c>
      <c r="D100" s="139">
        <v>0</v>
      </c>
      <c r="E100" s="69"/>
      <c r="F100" s="139">
        <v>0.41245461857934579</v>
      </c>
      <c r="G100" s="35"/>
    </row>
    <row r="101" spans="1:7" x14ac:dyDescent="0.25">
      <c r="A101" s="35" t="s">
        <v>881</v>
      </c>
      <c r="B101" s="140" t="s">
        <v>1706</v>
      </c>
      <c r="C101" s="139">
        <v>3.4054717466234542E-3</v>
      </c>
      <c r="D101" s="139">
        <v>0</v>
      </c>
      <c r="E101" s="69"/>
      <c r="F101" s="139">
        <v>3.4054717466234542E-3</v>
      </c>
      <c r="G101" s="35"/>
    </row>
    <row r="102" spans="1:7" x14ac:dyDescent="0.25">
      <c r="A102" s="35" t="s">
        <v>882</v>
      </c>
      <c r="B102" s="140" t="s">
        <v>1707</v>
      </c>
      <c r="C102" s="139">
        <v>2.2872580617027435E-3</v>
      </c>
      <c r="D102" s="139">
        <v>0</v>
      </c>
      <c r="E102" s="69"/>
      <c r="F102" s="139">
        <v>2.2872580617027435E-3</v>
      </c>
      <c r="G102" s="35"/>
    </row>
    <row r="103" spans="1:7" x14ac:dyDescent="0.25">
      <c r="A103" s="35" t="s">
        <v>883</v>
      </c>
      <c r="B103" s="140" t="s">
        <v>1708</v>
      </c>
      <c r="C103" s="139">
        <v>1.3471516243200533E-3</v>
      </c>
      <c r="D103" s="139">
        <v>0</v>
      </c>
      <c r="E103" s="69"/>
      <c r="F103" s="139">
        <v>1.3471516243200533E-3</v>
      </c>
      <c r="G103" s="35"/>
    </row>
    <row r="104" spans="1:7" x14ac:dyDescent="0.25">
      <c r="A104" s="35" t="s">
        <v>884</v>
      </c>
      <c r="B104" s="140" t="s">
        <v>1709</v>
      </c>
      <c r="C104" s="139">
        <v>0</v>
      </c>
      <c r="D104" s="139">
        <v>0</v>
      </c>
      <c r="E104" s="69"/>
      <c r="F104" s="139">
        <v>0</v>
      </c>
      <c r="G104" s="35"/>
    </row>
    <row r="105" spans="1:7" x14ac:dyDescent="0.25">
      <c r="A105" s="35" t="s">
        <v>885</v>
      </c>
      <c r="B105" s="140" t="s">
        <v>1710</v>
      </c>
      <c r="C105" s="139">
        <v>1.5333309615290728E-3</v>
      </c>
      <c r="D105" s="139">
        <v>0</v>
      </c>
      <c r="E105" s="69"/>
      <c r="F105" s="139">
        <v>1.5333309615290728E-3</v>
      </c>
      <c r="G105" s="35"/>
    </row>
    <row r="106" spans="1:7" x14ac:dyDescent="0.25">
      <c r="A106" s="35" t="s">
        <v>886</v>
      </c>
      <c r="B106" s="140" t="s">
        <v>1711</v>
      </c>
      <c r="C106" s="139">
        <v>0</v>
      </c>
      <c r="D106" s="139">
        <v>0</v>
      </c>
      <c r="E106" s="69"/>
      <c r="F106" s="139">
        <v>0</v>
      </c>
      <c r="G106" s="35"/>
    </row>
    <row r="107" spans="1:7" x14ac:dyDescent="0.25">
      <c r="A107" s="35" t="s">
        <v>887</v>
      </c>
      <c r="B107" s="140" t="s">
        <v>1712</v>
      </c>
      <c r="C107" s="139">
        <v>6.005650657825006E-4</v>
      </c>
      <c r="D107" s="139">
        <v>0</v>
      </c>
      <c r="E107" s="69"/>
      <c r="F107" s="139">
        <v>6.005650657825006E-4</v>
      </c>
      <c r="G107" s="35"/>
    </row>
    <row r="108" spans="1:7" x14ac:dyDescent="0.25">
      <c r="A108" s="35" t="s">
        <v>888</v>
      </c>
      <c r="B108" s="140" t="s">
        <v>1713</v>
      </c>
      <c r="C108" s="139">
        <v>4.2969038498490934E-4</v>
      </c>
      <c r="D108" s="139">
        <v>0</v>
      </c>
      <c r="E108" s="69"/>
      <c r="F108" s="139">
        <v>4.2969038498490934E-4</v>
      </c>
      <c r="G108" s="35"/>
    </row>
    <row r="109" spans="1:7" x14ac:dyDescent="0.25">
      <c r="A109" s="35" t="s">
        <v>889</v>
      </c>
      <c r="B109" s="140" t="s">
        <v>1745</v>
      </c>
      <c r="C109" s="139">
        <v>6.282369541780275E-4</v>
      </c>
      <c r="D109" s="139">
        <v>0</v>
      </c>
      <c r="E109" s="69"/>
      <c r="F109" s="139">
        <v>6.282369541780275E-4</v>
      </c>
      <c r="G109" s="35"/>
    </row>
    <row r="110" spans="1:7" x14ac:dyDescent="0.25">
      <c r="A110" s="35" t="s">
        <v>890</v>
      </c>
      <c r="B110" s="140" t="s">
        <v>1746</v>
      </c>
      <c r="C110" s="139">
        <v>3.480361213913904E-4</v>
      </c>
      <c r="D110" s="139">
        <v>0</v>
      </c>
      <c r="E110" s="69"/>
      <c r="F110" s="139">
        <v>3.480361213913904E-4</v>
      </c>
      <c r="G110" s="35"/>
    </row>
    <row r="111" spans="1:7" x14ac:dyDescent="0.25">
      <c r="A111" s="35" t="s">
        <v>891</v>
      </c>
      <c r="B111" s="140" t="s">
        <v>87</v>
      </c>
      <c r="C111" s="139" t="s">
        <v>27</v>
      </c>
      <c r="D111" s="139" t="s">
        <v>27</v>
      </c>
      <c r="E111" s="69"/>
      <c r="F111" s="139" t="s">
        <v>27</v>
      </c>
      <c r="G111" s="35"/>
    </row>
    <row r="112" spans="1:7" x14ac:dyDescent="0.25">
      <c r="A112" s="35" t="s">
        <v>892</v>
      </c>
      <c r="B112" s="140" t="s">
        <v>87</v>
      </c>
      <c r="C112" s="139" t="s">
        <v>27</v>
      </c>
      <c r="D112" s="139" t="s">
        <v>27</v>
      </c>
      <c r="E112" s="69"/>
      <c r="F112" s="139" t="s">
        <v>27</v>
      </c>
      <c r="G112" s="35"/>
    </row>
    <row r="113" spans="1:7" x14ac:dyDescent="0.25">
      <c r="A113" s="35" t="s">
        <v>893</v>
      </c>
      <c r="B113" s="140" t="s">
        <v>87</v>
      </c>
      <c r="C113" s="139" t="s">
        <v>27</v>
      </c>
      <c r="D113" s="139" t="s">
        <v>27</v>
      </c>
      <c r="E113" s="69"/>
      <c r="F113" s="139" t="s">
        <v>27</v>
      </c>
      <c r="G113" s="35"/>
    </row>
    <row r="114" spans="1:7" x14ac:dyDescent="0.25">
      <c r="A114" s="35" t="s">
        <v>894</v>
      </c>
      <c r="B114" s="140" t="s">
        <v>87</v>
      </c>
      <c r="C114" s="139" t="s">
        <v>27</v>
      </c>
      <c r="D114" s="139" t="s">
        <v>27</v>
      </c>
      <c r="E114" s="69"/>
      <c r="F114" s="139" t="s">
        <v>27</v>
      </c>
      <c r="G114" s="35"/>
    </row>
    <row r="115" spans="1:7" x14ac:dyDescent="0.25">
      <c r="A115" s="35" t="s">
        <v>895</v>
      </c>
      <c r="B115" s="140" t="s">
        <v>87</v>
      </c>
      <c r="C115" s="139" t="s">
        <v>27</v>
      </c>
      <c r="D115" s="139" t="s">
        <v>27</v>
      </c>
      <c r="E115" s="69"/>
      <c r="F115" s="139" t="s">
        <v>27</v>
      </c>
      <c r="G115" s="35"/>
    </row>
    <row r="116" spans="1:7" x14ac:dyDescent="0.25">
      <c r="A116" s="35" t="s">
        <v>896</v>
      </c>
      <c r="B116" s="140" t="s">
        <v>87</v>
      </c>
      <c r="C116" s="139" t="s">
        <v>27</v>
      </c>
      <c r="D116" s="139" t="s">
        <v>27</v>
      </c>
      <c r="E116" s="69"/>
      <c r="F116" s="139" t="s">
        <v>27</v>
      </c>
      <c r="G116" s="35"/>
    </row>
    <row r="117" spans="1:7" x14ac:dyDescent="0.25">
      <c r="A117" s="35" t="s">
        <v>897</v>
      </c>
      <c r="B117" s="140" t="s">
        <v>87</v>
      </c>
      <c r="C117" s="139" t="s">
        <v>27</v>
      </c>
      <c r="D117" s="139" t="s">
        <v>27</v>
      </c>
      <c r="E117" s="69"/>
      <c r="F117" s="139" t="s">
        <v>27</v>
      </c>
      <c r="G117" s="35"/>
    </row>
    <row r="118" spans="1:7" x14ac:dyDescent="0.25">
      <c r="A118" s="35" t="s">
        <v>898</v>
      </c>
      <c r="B118" s="140" t="s">
        <v>87</v>
      </c>
      <c r="C118" s="139" t="s">
        <v>27</v>
      </c>
      <c r="D118" s="139" t="s">
        <v>27</v>
      </c>
      <c r="E118" s="69"/>
      <c r="F118" s="139" t="s">
        <v>27</v>
      </c>
      <c r="G118" s="35"/>
    </row>
    <row r="119" spans="1:7" x14ac:dyDescent="0.25">
      <c r="A119" s="35" t="s">
        <v>899</v>
      </c>
      <c r="B119" s="140" t="s">
        <v>87</v>
      </c>
      <c r="C119" s="139" t="s">
        <v>27</v>
      </c>
      <c r="D119" s="139" t="s">
        <v>27</v>
      </c>
      <c r="E119" s="69"/>
      <c r="F119" s="139" t="s">
        <v>27</v>
      </c>
      <c r="G119" s="35"/>
    </row>
    <row r="120" spans="1:7" x14ac:dyDescent="0.25">
      <c r="A120" s="35" t="s">
        <v>900</v>
      </c>
      <c r="B120" s="140" t="s">
        <v>87</v>
      </c>
      <c r="C120" s="139" t="s">
        <v>27</v>
      </c>
      <c r="D120" s="139" t="s">
        <v>27</v>
      </c>
      <c r="E120" s="69"/>
      <c r="F120" s="139" t="s">
        <v>27</v>
      </c>
      <c r="G120" s="35"/>
    </row>
    <row r="121" spans="1:7" x14ac:dyDescent="0.25">
      <c r="A121" s="35" t="s">
        <v>901</v>
      </c>
      <c r="B121" s="140" t="s">
        <v>87</v>
      </c>
      <c r="C121" s="139" t="s">
        <v>27</v>
      </c>
      <c r="D121" s="139" t="s">
        <v>27</v>
      </c>
      <c r="E121" s="69"/>
      <c r="F121" s="139" t="s">
        <v>27</v>
      </c>
      <c r="G121" s="35"/>
    </row>
    <row r="122" spans="1:7" x14ac:dyDescent="0.25">
      <c r="A122" s="35" t="s">
        <v>902</v>
      </c>
      <c r="B122" s="140" t="s">
        <v>87</v>
      </c>
      <c r="C122" s="139" t="s">
        <v>27</v>
      </c>
      <c r="D122" s="139" t="s">
        <v>27</v>
      </c>
      <c r="E122" s="69"/>
      <c r="F122" s="139" t="s">
        <v>27</v>
      </c>
      <c r="G122" s="35"/>
    </row>
    <row r="123" spans="1:7" x14ac:dyDescent="0.25">
      <c r="A123" s="35" t="s">
        <v>903</v>
      </c>
      <c r="B123" s="140" t="s">
        <v>87</v>
      </c>
      <c r="C123" s="139" t="s">
        <v>27</v>
      </c>
      <c r="D123" s="139" t="s">
        <v>27</v>
      </c>
      <c r="E123" s="69"/>
      <c r="F123" s="139" t="s">
        <v>27</v>
      </c>
      <c r="G123" s="35"/>
    </row>
    <row r="124" spans="1:7" x14ac:dyDescent="0.25">
      <c r="A124" s="35" t="s">
        <v>904</v>
      </c>
      <c r="B124" s="140" t="s">
        <v>87</v>
      </c>
      <c r="C124" s="139" t="s">
        <v>27</v>
      </c>
      <c r="D124" s="139" t="s">
        <v>27</v>
      </c>
      <c r="E124" s="69"/>
      <c r="F124" s="139" t="s">
        <v>27</v>
      </c>
      <c r="G124" s="35"/>
    </row>
    <row r="125" spans="1:7" x14ac:dyDescent="0.25">
      <c r="A125" s="35" t="s">
        <v>905</v>
      </c>
      <c r="B125" s="140" t="s">
        <v>87</v>
      </c>
      <c r="C125" s="139" t="s">
        <v>27</v>
      </c>
      <c r="D125" s="139" t="s">
        <v>27</v>
      </c>
      <c r="E125" s="69"/>
      <c r="F125" s="139" t="s">
        <v>27</v>
      </c>
      <c r="G125" s="35"/>
    </row>
    <row r="126" spans="1:7" x14ac:dyDescent="0.25">
      <c r="A126" s="35" t="s">
        <v>906</v>
      </c>
      <c r="B126" s="140" t="s">
        <v>87</v>
      </c>
      <c r="C126" s="139" t="s">
        <v>27</v>
      </c>
      <c r="D126" s="139" t="s">
        <v>27</v>
      </c>
      <c r="E126" s="69"/>
      <c r="F126" s="139" t="s">
        <v>27</v>
      </c>
      <c r="G126" s="35"/>
    </row>
    <row r="127" spans="1:7" x14ac:dyDescent="0.25">
      <c r="A127" s="35" t="s">
        <v>907</v>
      </c>
      <c r="B127" s="140" t="s">
        <v>87</v>
      </c>
      <c r="C127" s="139" t="s">
        <v>27</v>
      </c>
      <c r="D127" s="139" t="s">
        <v>27</v>
      </c>
      <c r="E127" s="69"/>
      <c r="F127" s="139" t="s">
        <v>27</v>
      </c>
      <c r="G127" s="35"/>
    </row>
    <row r="128" spans="1:7" x14ac:dyDescent="0.25">
      <c r="A128" s="35" t="s">
        <v>908</v>
      </c>
      <c r="B128" s="140" t="s">
        <v>87</v>
      </c>
      <c r="C128" s="139" t="s">
        <v>27</v>
      </c>
      <c r="D128" s="139" t="s">
        <v>27</v>
      </c>
      <c r="E128" s="69"/>
      <c r="F128" s="139" t="s">
        <v>27</v>
      </c>
      <c r="G128" s="35"/>
    </row>
    <row r="129" spans="1:7" x14ac:dyDescent="0.25">
      <c r="A129" s="35" t="s">
        <v>909</v>
      </c>
      <c r="B129" s="140" t="s">
        <v>87</v>
      </c>
      <c r="C129" s="139" t="s">
        <v>27</v>
      </c>
      <c r="D129" s="139" t="s">
        <v>27</v>
      </c>
      <c r="E129" s="69"/>
      <c r="F129" s="139" t="s">
        <v>27</v>
      </c>
      <c r="G129" s="35"/>
    </row>
    <row r="130" spans="1:7" x14ac:dyDescent="0.25">
      <c r="A130" s="35" t="s">
        <v>910</v>
      </c>
      <c r="B130" s="140" t="s">
        <v>87</v>
      </c>
      <c r="C130" s="139" t="s">
        <v>27</v>
      </c>
      <c r="D130" s="139" t="s">
        <v>27</v>
      </c>
      <c r="E130" s="69"/>
      <c r="F130" s="139" t="s">
        <v>27</v>
      </c>
      <c r="G130" s="35"/>
    </row>
    <row r="131" spans="1:7" x14ac:dyDescent="0.25">
      <c r="A131" s="35" t="s">
        <v>911</v>
      </c>
      <c r="B131" s="140" t="s">
        <v>87</v>
      </c>
      <c r="C131" s="139" t="s">
        <v>27</v>
      </c>
      <c r="D131" s="139" t="s">
        <v>27</v>
      </c>
      <c r="E131" s="69"/>
      <c r="F131" s="139" t="s">
        <v>27</v>
      </c>
      <c r="G131" s="35"/>
    </row>
    <row r="132" spans="1:7" x14ac:dyDescent="0.25">
      <c r="A132" s="35" t="s">
        <v>912</v>
      </c>
      <c r="B132" s="140" t="s">
        <v>87</v>
      </c>
      <c r="C132" s="139" t="s">
        <v>27</v>
      </c>
      <c r="D132" s="139" t="s">
        <v>27</v>
      </c>
      <c r="E132" s="69"/>
      <c r="F132" s="139" t="s">
        <v>27</v>
      </c>
      <c r="G132" s="35"/>
    </row>
    <row r="133" spans="1:7" x14ac:dyDescent="0.25">
      <c r="A133" s="35" t="s">
        <v>913</v>
      </c>
      <c r="B133" s="140" t="s">
        <v>87</v>
      </c>
      <c r="C133" s="139" t="s">
        <v>27</v>
      </c>
      <c r="D133" s="139" t="s">
        <v>27</v>
      </c>
      <c r="E133" s="69"/>
      <c r="F133" s="139" t="s">
        <v>27</v>
      </c>
      <c r="G133" s="35"/>
    </row>
    <row r="134" spans="1:7" x14ac:dyDescent="0.25">
      <c r="A134" s="35" t="s">
        <v>914</v>
      </c>
      <c r="B134" s="140" t="s">
        <v>87</v>
      </c>
      <c r="C134" s="139" t="s">
        <v>27</v>
      </c>
      <c r="D134" s="139" t="s">
        <v>27</v>
      </c>
      <c r="E134" s="69"/>
      <c r="F134" s="139" t="s">
        <v>27</v>
      </c>
      <c r="G134" s="35"/>
    </row>
    <row r="135" spans="1:7" x14ac:dyDescent="0.25">
      <c r="A135" s="35" t="s">
        <v>915</v>
      </c>
      <c r="B135" s="140" t="s">
        <v>87</v>
      </c>
      <c r="C135" s="139" t="s">
        <v>27</v>
      </c>
      <c r="D135" s="139" t="s">
        <v>27</v>
      </c>
      <c r="E135" s="69"/>
      <c r="F135" s="139" t="s">
        <v>27</v>
      </c>
      <c r="G135" s="35"/>
    </row>
    <row r="136" spans="1:7" x14ac:dyDescent="0.25">
      <c r="A136" s="35" t="s">
        <v>916</v>
      </c>
      <c r="B136" s="140" t="s">
        <v>87</v>
      </c>
      <c r="C136" s="139" t="s">
        <v>27</v>
      </c>
      <c r="D136" s="139" t="s">
        <v>27</v>
      </c>
      <c r="E136" s="69"/>
      <c r="F136" s="139" t="s">
        <v>27</v>
      </c>
      <c r="G136" s="35"/>
    </row>
    <row r="137" spans="1:7" x14ac:dyDescent="0.25">
      <c r="A137" s="35" t="s">
        <v>917</v>
      </c>
      <c r="B137" s="140" t="s">
        <v>87</v>
      </c>
      <c r="C137" s="139" t="s">
        <v>27</v>
      </c>
      <c r="D137" s="139" t="s">
        <v>27</v>
      </c>
      <c r="E137" s="69"/>
      <c r="F137" s="139" t="s">
        <v>27</v>
      </c>
      <c r="G137" s="35"/>
    </row>
    <row r="138" spans="1:7" x14ac:dyDescent="0.25">
      <c r="A138" s="35" t="s">
        <v>918</v>
      </c>
      <c r="B138" s="140" t="s">
        <v>87</v>
      </c>
      <c r="C138" s="139" t="s">
        <v>27</v>
      </c>
      <c r="D138" s="139" t="s">
        <v>27</v>
      </c>
      <c r="E138" s="69"/>
      <c r="F138" s="139" t="s">
        <v>27</v>
      </c>
      <c r="G138" s="35"/>
    </row>
    <row r="139" spans="1:7" x14ac:dyDescent="0.25">
      <c r="A139" s="35" t="s">
        <v>919</v>
      </c>
      <c r="B139" s="140" t="s">
        <v>87</v>
      </c>
      <c r="C139" s="139" t="s">
        <v>27</v>
      </c>
      <c r="D139" s="139" t="s">
        <v>27</v>
      </c>
      <c r="E139" s="69"/>
      <c r="F139" s="139" t="s">
        <v>27</v>
      </c>
      <c r="G139" s="35"/>
    </row>
    <row r="140" spans="1:7" x14ac:dyDescent="0.25">
      <c r="A140" s="35" t="s">
        <v>920</v>
      </c>
      <c r="B140" s="140" t="s">
        <v>87</v>
      </c>
      <c r="C140" s="139" t="s">
        <v>27</v>
      </c>
      <c r="D140" s="139" t="s">
        <v>27</v>
      </c>
      <c r="E140" s="69"/>
      <c r="F140" s="139" t="s">
        <v>27</v>
      </c>
      <c r="G140" s="35"/>
    </row>
    <row r="141" spans="1:7" x14ac:dyDescent="0.25">
      <c r="A141" s="35" t="s">
        <v>921</v>
      </c>
      <c r="B141" s="140" t="s">
        <v>87</v>
      </c>
      <c r="C141" s="139" t="s">
        <v>27</v>
      </c>
      <c r="D141" s="139" t="s">
        <v>27</v>
      </c>
      <c r="E141" s="69"/>
      <c r="F141" s="139" t="s">
        <v>27</v>
      </c>
      <c r="G141" s="35"/>
    </row>
    <row r="142" spans="1:7" x14ac:dyDescent="0.25">
      <c r="A142" s="35" t="s">
        <v>922</v>
      </c>
      <c r="B142" s="140" t="s">
        <v>87</v>
      </c>
      <c r="C142" s="139" t="s">
        <v>27</v>
      </c>
      <c r="D142" s="139" t="s">
        <v>27</v>
      </c>
      <c r="E142" s="69"/>
      <c r="F142" s="139" t="s">
        <v>27</v>
      </c>
      <c r="G142" s="35"/>
    </row>
    <row r="143" spans="1:7" x14ac:dyDescent="0.25">
      <c r="A143" s="35" t="s">
        <v>923</v>
      </c>
      <c r="B143" s="140" t="s">
        <v>87</v>
      </c>
      <c r="C143" s="139" t="s">
        <v>27</v>
      </c>
      <c r="D143" s="139" t="s">
        <v>27</v>
      </c>
      <c r="E143" s="69"/>
      <c r="F143" s="139" t="s">
        <v>27</v>
      </c>
      <c r="G143" s="35"/>
    </row>
    <row r="144" spans="1:7" x14ac:dyDescent="0.25">
      <c r="A144" s="35" t="s">
        <v>924</v>
      </c>
      <c r="B144" s="140" t="s">
        <v>87</v>
      </c>
      <c r="C144" s="139" t="s">
        <v>27</v>
      </c>
      <c r="D144" s="139" t="s">
        <v>27</v>
      </c>
      <c r="E144" s="69"/>
      <c r="F144" s="139" t="s">
        <v>27</v>
      </c>
      <c r="G144" s="35"/>
    </row>
    <row r="145" spans="1:7" x14ac:dyDescent="0.25">
      <c r="A145" s="35" t="s">
        <v>925</v>
      </c>
      <c r="B145" s="140" t="s">
        <v>87</v>
      </c>
      <c r="C145" s="139" t="s">
        <v>27</v>
      </c>
      <c r="D145" s="139" t="s">
        <v>27</v>
      </c>
      <c r="E145" s="69"/>
      <c r="F145" s="139" t="s">
        <v>27</v>
      </c>
      <c r="G145" s="35"/>
    </row>
    <row r="146" spans="1:7" x14ac:dyDescent="0.25">
      <c r="A146" s="35" t="s">
        <v>926</v>
      </c>
      <c r="B146" s="140" t="s">
        <v>87</v>
      </c>
      <c r="C146" s="139" t="s">
        <v>27</v>
      </c>
      <c r="D146" s="139" t="s">
        <v>27</v>
      </c>
      <c r="E146" s="69"/>
      <c r="F146" s="139" t="s">
        <v>27</v>
      </c>
      <c r="G146" s="35"/>
    </row>
    <row r="147" spans="1:7" x14ac:dyDescent="0.25">
      <c r="A147" s="35" t="s">
        <v>927</v>
      </c>
      <c r="B147" s="140" t="s">
        <v>87</v>
      </c>
      <c r="C147" s="139" t="s">
        <v>27</v>
      </c>
      <c r="D147" s="139" t="s">
        <v>27</v>
      </c>
      <c r="E147" s="69"/>
      <c r="F147" s="139" t="s">
        <v>27</v>
      </c>
      <c r="G147" s="35"/>
    </row>
    <row r="148" spans="1:7" ht="15" customHeight="1" x14ac:dyDescent="0.25">
      <c r="A148" s="35" t="s">
        <v>928</v>
      </c>
      <c r="B148" s="140" t="s">
        <v>87</v>
      </c>
      <c r="C148" s="139" t="s">
        <v>27</v>
      </c>
      <c r="D148" s="139" t="s">
        <v>27</v>
      </c>
      <c r="E148" s="69"/>
      <c r="F148" s="139" t="s">
        <v>27</v>
      </c>
      <c r="G148" s="35"/>
    </row>
    <row r="149" spans="1:7" x14ac:dyDescent="0.25">
      <c r="A149" s="83"/>
      <c r="B149" s="83" t="s">
        <v>769</v>
      </c>
      <c r="C149" s="83" t="s">
        <v>55</v>
      </c>
      <c r="D149" s="83" t="s">
        <v>56</v>
      </c>
      <c r="E149" s="86"/>
      <c r="F149" s="87" t="s">
        <v>43</v>
      </c>
      <c r="G149" s="87"/>
    </row>
    <row r="150" spans="1:7" x14ac:dyDescent="0.25">
      <c r="A150" s="35" t="s">
        <v>929</v>
      </c>
      <c r="B150" s="35" t="s">
        <v>88</v>
      </c>
      <c r="C150" s="139">
        <v>0.17964381388154738</v>
      </c>
      <c r="D150" s="139">
        <v>0</v>
      </c>
      <c r="E150" s="70"/>
      <c r="F150" s="139">
        <v>0.17964381388154738</v>
      </c>
    </row>
    <row r="151" spans="1:7" x14ac:dyDescent="0.25">
      <c r="A151" s="35" t="s">
        <v>930</v>
      </c>
      <c r="B151" s="35" t="s">
        <v>89</v>
      </c>
      <c r="C151" s="139">
        <v>0.29179030698304181</v>
      </c>
      <c r="D151" s="139">
        <v>0</v>
      </c>
      <c r="E151" s="70"/>
      <c r="F151" s="139">
        <v>0.29179030698304181</v>
      </c>
    </row>
    <row r="152" spans="1:7" x14ac:dyDescent="0.25">
      <c r="A152" s="35" t="s">
        <v>931</v>
      </c>
      <c r="B152" s="35" t="s">
        <v>30</v>
      </c>
      <c r="C152" s="139">
        <v>0.52856587913540898</v>
      </c>
      <c r="D152" s="139">
        <v>0</v>
      </c>
      <c r="E152" s="70"/>
      <c r="F152" s="139">
        <v>0.52856587913540898</v>
      </c>
    </row>
    <row r="153" spans="1:7" x14ac:dyDescent="0.25">
      <c r="A153" s="35" t="s">
        <v>932</v>
      </c>
      <c r="C153" s="69"/>
      <c r="D153" s="69"/>
      <c r="E153" s="70"/>
      <c r="F153" s="69"/>
    </row>
    <row r="154" spans="1:7" x14ac:dyDescent="0.25">
      <c r="A154" s="35" t="s">
        <v>933</v>
      </c>
      <c r="C154" s="69"/>
      <c r="D154" s="69"/>
      <c r="E154" s="70"/>
      <c r="F154" s="69"/>
    </row>
    <row r="155" spans="1:7" x14ac:dyDescent="0.25">
      <c r="A155" s="35" t="s">
        <v>934</v>
      </c>
      <c r="C155" s="69"/>
      <c r="D155" s="69"/>
      <c r="E155" s="70"/>
      <c r="F155" s="69"/>
    </row>
    <row r="156" spans="1:7" x14ac:dyDescent="0.25">
      <c r="A156" s="35" t="s">
        <v>935</v>
      </c>
      <c r="C156" s="69"/>
      <c r="D156" s="69"/>
      <c r="E156" s="70"/>
      <c r="F156" s="69"/>
    </row>
    <row r="157" spans="1:7" x14ac:dyDescent="0.25">
      <c r="A157" s="35" t="s">
        <v>936</v>
      </c>
      <c r="C157" s="69"/>
      <c r="D157" s="69"/>
      <c r="E157" s="70"/>
      <c r="F157" s="69"/>
    </row>
    <row r="158" spans="1:7" ht="15" customHeight="1" x14ac:dyDescent="0.25">
      <c r="A158" s="35" t="s">
        <v>937</v>
      </c>
      <c r="C158" s="69"/>
      <c r="D158" s="69"/>
      <c r="E158" s="70"/>
      <c r="F158" s="69"/>
    </row>
    <row r="159" spans="1:7" x14ac:dyDescent="0.25">
      <c r="A159" s="83"/>
      <c r="B159" s="111" t="s">
        <v>770</v>
      </c>
      <c r="C159" s="83" t="s">
        <v>55</v>
      </c>
      <c r="D159" s="83" t="s">
        <v>56</v>
      </c>
      <c r="E159" s="86"/>
      <c r="F159" s="87" t="s">
        <v>43</v>
      </c>
      <c r="G159" s="87"/>
    </row>
    <row r="160" spans="1:7" x14ac:dyDescent="0.25">
      <c r="A160" s="35" t="s">
        <v>938</v>
      </c>
      <c r="B160" s="35" t="s">
        <v>90</v>
      </c>
      <c r="C160" s="139">
        <v>0</v>
      </c>
      <c r="D160" s="139">
        <v>0</v>
      </c>
      <c r="E160" s="70"/>
      <c r="F160" s="139">
        <v>0</v>
      </c>
    </row>
    <row r="161" spans="1:7" x14ac:dyDescent="0.25">
      <c r="A161" s="35" t="s">
        <v>939</v>
      </c>
      <c r="B161" s="35" t="s">
        <v>91</v>
      </c>
      <c r="C161" s="139">
        <v>1</v>
      </c>
      <c r="D161" s="139">
        <v>0</v>
      </c>
      <c r="E161" s="70"/>
      <c r="F161" s="139">
        <v>1</v>
      </c>
    </row>
    <row r="162" spans="1:7" x14ac:dyDescent="0.25">
      <c r="A162" s="35" t="s">
        <v>940</v>
      </c>
      <c r="B162" s="35" t="s">
        <v>30</v>
      </c>
      <c r="C162" s="139">
        <v>0</v>
      </c>
      <c r="D162" s="139">
        <v>0</v>
      </c>
      <c r="E162" s="70"/>
      <c r="F162" s="139">
        <v>0</v>
      </c>
    </row>
    <row r="163" spans="1:7" x14ac:dyDescent="0.25">
      <c r="A163" s="35" t="s">
        <v>941</v>
      </c>
      <c r="E163" s="33"/>
    </row>
    <row r="164" spans="1:7" x14ac:dyDescent="0.25">
      <c r="A164" s="35" t="s">
        <v>942</v>
      </c>
      <c r="E164" s="33"/>
    </row>
    <row r="165" spans="1:7" x14ac:dyDescent="0.25">
      <c r="A165" s="35" t="s">
        <v>943</v>
      </c>
      <c r="E165" s="33"/>
    </row>
    <row r="166" spans="1:7" x14ac:dyDescent="0.25">
      <c r="A166" s="35" t="s">
        <v>944</v>
      </c>
      <c r="E166" s="33"/>
    </row>
    <row r="167" spans="1:7" x14ac:dyDescent="0.25">
      <c r="A167" s="35" t="s">
        <v>945</v>
      </c>
      <c r="E167" s="33"/>
    </row>
    <row r="168" spans="1:7" ht="15" customHeight="1" x14ac:dyDescent="0.25">
      <c r="A168" s="35" t="s">
        <v>946</v>
      </c>
      <c r="E168" s="33"/>
    </row>
    <row r="169" spans="1:7" x14ac:dyDescent="0.25">
      <c r="A169" s="83"/>
      <c r="B169" s="111" t="s">
        <v>92</v>
      </c>
      <c r="C169" s="83" t="s">
        <v>55</v>
      </c>
      <c r="D169" s="83" t="s">
        <v>56</v>
      </c>
      <c r="E169" s="86"/>
      <c r="F169" s="87" t="s">
        <v>43</v>
      </c>
      <c r="G169" s="87"/>
    </row>
    <row r="170" spans="1:7" x14ac:dyDescent="0.25">
      <c r="A170" s="35" t="s">
        <v>947</v>
      </c>
      <c r="B170" s="63" t="s">
        <v>93</v>
      </c>
      <c r="C170" s="139">
        <v>0.27310779292145326</v>
      </c>
      <c r="D170" s="139">
        <v>0</v>
      </c>
      <c r="E170" s="112"/>
      <c r="F170" s="139">
        <v>0.27310779292145326</v>
      </c>
    </row>
    <row r="171" spans="1:7" x14ac:dyDescent="0.25">
      <c r="A171" s="35" t="s">
        <v>948</v>
      </c>
      <c r="B171" s="63" t="s">
        <v>94</v>
      </c>
      <c r="C171" s="139">
        <v>0.72689220707854485</v>
      </c>
      <c r="D171" s="139">
        <v>0</v>
      </c>
      <c r="E171" s="112"/>
      <c r="F171" s="139">
        <v>0.72689220707854485</v>
      </c>
    </row>
    <row r="172" spans="1:7" x14ac:dyDescent="0.25">
      <c r="A172" s="35" t="s">
        <v>949</v>
      </c>
      <c r="B172" s="63" t="s">
        <v>95</v>
      </c>
      <c r="C172" s="139">
        <v>0</v>
      </c>
      <c r="D172" s="139">
        <v>0</v>
      </c>
      <c r="E172" s="69"/>
      <c r="F172" s="139">
        <v>0</v>
      </c>
    </row>
    <row r="173" spans="1:7" x14ac:dyDescent="0.25">
      <c r="A173" s="35" t="s">
        <v>950</v>
      </c>
      <c r="B173" s="63" t="s">
        <v>96</v>
      </c>
      <c r="C173" s="139">
        <v>0</v>
      </c>
      <c r="D173" s="139">
        <v>0</v>
      </c>
      <c r="E173" s="69"/>
      <c r="F173" s="139">
        <v>0</v>
      </c>
    </row>
    <row r="174" spans="1:7" x14ac:dyDescent="0.25">
      <c r="A174" s="35" t="s">
        <v>951</v>
      </c>
      <c r="B174" s="63" t="s">
        <v>97</v>
      </c>
      <c r="C174" s="139">
        <v>0</v>
      </c>
      <c r="D174" s="139">
        <v>0</v>
      </c>
      <c r="E174" s="69"/>
      <c r="F174" s="139">
        <v>0</v>
      </c>
    </row>
    <row r="175" spans="1:7" x14ac:dyDescent="0.25">
      <c r="A175" s="35" t="s">
        <v>952</v>
      </c>
      <c r="C175" s="69"/>
      <c r="D175" s="69"/>
      <c r="E175" s="69"/>
      <c r="F175" s="69"/>
    </row>
    <row r="176" spans="1:7" x14ac:dyDescent="0.25">
      <c r="A176" s="35" t="s">
        <v>953</v>
      </c>
      <c r="C176" s="69"/>
      <c r="D176" s="69"/>
      <c r="E176" s="69"/>
      <c r="F176" s="69"/>
    </row>
    <row r="177" spans="1:7" x14ac:dyDescent="0.25">
      <c r="A177" s="35" t="s">
        <v>954</v>
      </c>
      <c r="B177" s="63"/>
      <c r="C177" s="69"/>
      <c r="D177" s="69"/>
      <c r="E177" s="69"/>
      <c r="F177" s="69"/>
    </row>
    <row r="178" spans="1:7" ht="15" customHeight="1" x14ac:dyDescent="0.25">
      <c r="A178" s="35" t="s">
        <v>955</v>
      </c>
      <c r="B178" s="63"/>
      <c r="C178" s="69"/>
      <c r="D178" s="69"/>
      <c r="E178" s="69"/>
      <c r="F178" s="69"/>
    </row>
    <row r="179" spans="1:7" x14ac:dyDescent="0.25">
      <c r="A179" s="83"/>
      <c r="B179" s="111" t="s">
        <v>98</v>
      </c>
      <c r="C179" s="83" t="s">
        <v>55</v>
      </c>
      <c r="D179" s="83" t="s">
        <v>56</v>
      </c>
      <c r="E179" s="86"/>
      <c r="F179" s="87" t="s">
        <v>43</v>
      </c>
      <c r="G179" s="87"/>
    </row>
    <row r="180" spans="1:7" x14ac:dyDescent="0.25">
      <c r="A180" s="35" t="s">
        <v>956</v>
      </c>
      <c r="B180" s="35" t="s">
        <v>99</v>
      </c>
      <c r="C180" s="139">
        <v>6.2578501821624359E-3</v>
      </c>
      <c r="D180" s="139">
        <v>0</v>
      </c>
      <c r="E180" s="70"/>
      <c r="F180" s="139">
        <v>6.7567809465811689E-3</v>
      </c>
    </row>
    <row r="181" spans="1:7" x14ac:dyDescent="0.25">
      <c r="A181" s="35" t="s">
        <v>957</v>
      </c>
      <c r="B181" s="64"/>
      <c r="C181" s="69"/>
      <c r="D181" s="69"/>
      <c r="E181" s="70"/>
      <c r="F181" s="69"/>
    </row>
    <row r="182" spans="1:7" x14ac:dyDescent="0.25">
      <c r="A182" s="35" t="s">
        <v>958</v>
      </c>
      <c r="B182" s="64"/>
      <c r="C182" s="69"/>
      <c r="D182" s="69"/>
      <c r="E182" s="70"/>
      <c r="F182" s="69"/>
    </row>
    <row r="183" spans="1:7" x14ac:dyDescent="0.25">
      <c r="A183" s="35" t="s">
        <v>959</v>
      </c>
      <c r="B183" s="64"/>
      <c r="C183" s="69"/>
      <c r="D183" s="69"/>
      <c r="E183" s="70"/>
      <c r="F183" s="69"/>
    </row>
    <row r="184" spans="1:7" x14ac:dyDescent="0.25">
      <c r="A184" s="35" t="s">
        <v>960</v>
      </c>
      <c r="B184" s="64"/>
      <c r="C184" s="69"/>
      <c r="D184" s="69"/>
      <c r="E184" s="70"/>
      <c r="F184" s="69"/>
    </row>
    <row r="185" spans="1:7" ht="15" customHeight="1" x14ac:dyDescent="0.25">
      <c r="A185" s="84"/>
      <c r="B185" s="163" t="s">
        <v>1587</v>
      </c>
      <c r="C185" s="84"/>
      <c r="D185" s="84"/>
      <c r="E185" s="84"/>
      <c r="F185" s="85"/>
      <c r="G185" s="85"/>
    </row>
    <row r="186" spans="1:7" x14ac:dyDescent="0.25">
      <c r="A186" s="83"/>
      <c r="B186" s="111" t="s">
        <v>100</v>
      </c>
      <c r="C186" s="83" t="s">
        <v>101</v>
      </c>
      <c r="D186" s="83" t="s">
        <v>102</v>
      </c>
      <c r="E186" s="86"/>
      <c r="F186" s="83" t="s">
        <v>55</v>
      </c>
      <c r="G186" s="83" t="s">
        <v>103</v>
      </c>
    </row>
    <row r="187" spans="1:7" x14ac:dyDescent="0.25">
      <c r="A187" s="35" t="s">
        <v>961</v>
      </c>
      <c r="B187" s="62" t="s">
        <v>104</v>
      </c>
      <c r="C187" s="133">
        <v>110.1</v>
      </c>
      <c r="D187" s="74"/>
      <c r="E187" s="65"/>
      <c r="F187" s="42"/>
      <c r="G187" s="42"/>
    </row>
    <row r="188" spans="1:7" x14ac:dyDescent="0.25">
      <c r="A188" s="65"/>
      <c r="B188" s="66"/>
      <c r="C188" s="129"/>
      <c r="D188" s="130"/>
      <c r="E188" s="65"/>
      <c r="F188" s="42"/>
      <c r="G188" s="42"/>
    </row>
    <row r="189" spans="1:7" x14ac:dyDescent="0.25">
      <c r="B189" s="62" t="s">
        <v>105</v>
      </c>
      <c r="C189" s="129"/>
      <c r="D189" s="130"/>
      <c r="E189" s="65"/>
      <c r="F189" s="42"/>
      <c r="G189" s="42"/>
    </row>
    <row r="190" spans="1:7" x14ac:dyDescent="0.25">
      <c r="A190" s="35" t="s">
        <v>962</v>
      </c>
      <c r="B190" s="140" t="s">
        <v>1714</v>
      </c>
      <c r="C190" s="133">
        <v>0</v>
      </c>
      <c r="D190" s="136">
        <v>0</v>
      </c>
      <c r="E190" s="65"/>
      <c r="F190" s="71">
        <f>IF($C$214=0,"",IF(C190="[for completion]","",IF(C190="","",C190/$C$214)))</f>
        <v>0</v>
      </c>
      <c r="G190" s="71">
        <f>IF($D$214=0,"",IF(D190="[for completion]","",IF(D190="","",D190/$D$214)))</f>
        <v>0</v>
      </c>
    </row>
    <row r="191" spans="1:7" x14ac:dyDescent="0.25">
      <c r="A191" s="35" t="s">
        <v>963</v>
      </c>
      <c r="B191" s="140" t="s">
        <v>1715</v>
      </c>
      <c r="C191" s="133">
        <v>2.298561E-2</v>
      </c>
      <c r="D191" s="136">
        <v>1</v>
      </c>
      <c r="E191" s="65"/>
      <c r="F191" s="71">
        <f t="shared" ref="F191:F213" si="1">IF($C$214=0,"",IF(C191="[for completion]","",IF(C191="","",C191/$C$214)))</f>
        <v>1.3880698221921503E-4</v>
      </c>
      <c r="G191" s="71">
        <f t="shared" ref="G191:G213" si="2">IF($D$214=0,"",IF(D191="[for completion]","",IF(D191="","",D191/$D$214)))</f>
        <v>6.6489361702127658E-4</v>
      </c>
    </row>
    <row r="192" spans="1:7" x14ac:dyDescent="0.25">
      <c r="A192" s="35" t="s">
        <v>964</v>
      </c>
      <c r="B192" s="140" t="s">
        <v>1716</v>
      </c>
      <c r="C192" s="133">
        <v>3.5886008399999993</v>
      </c>
      <c r="D192" s="136">
        <v>91</v>
      </c>
      <c r="E192" s="65"/>
      <c r="F192" s="71">
        <f t="shared" si="1"/>
        <v>2.1671073901877742E-2</v>
      </c>
      <c r="G192" s="71">
        <f t="shared" si="2"/>
        <v>6.0505319148936171E-2</v>
      </c>
    </row>
    <row r="193" spans="1:7" x14ac:dyDescent="0.25">
      <c r="A193" s="35" t="s">
        <v>965</v>
      </c>
      <c r="B193" s="140" t="s">
        <v>1717</v>
      </c>
      <c r="C193" s="133">
        <v>16.391484759999987</v>
      </c>
      <c r="D193" s="136">
        <v>256</v>
      </c>
      <c r="E193" s="65"/>
      <c r="F193" s="71">
        <f t="shared" si="1"/>
        <v>9.8985953978504473E-2</v>
      </c>
      <c r="G193" s="71">
        <f t="shared" si="2"/>
        <v>0.1702127659574468</v>
      </c>
    </row>
    <row r="194" spans="1:7" x14ac:dyDescent="0.25">
      <c r="A194" s="35" t="s">
        <v>966</v>
      </c>
      <c r="B194" s="140" t="s">
        <v>1718</v>
      </c>
      <c r="C194" s="133">
        <v>33.376335699999998</v>
      </c>
      <c r="D194" s="136">
        <v>379</v>
      </c>
      <c r="E194" s="65"/>
      <c r="F194" s="71">
        <f t="shared" si="1"/>
        <v>0.20155516586474978</v>
      </c>
      <c r="G194" s="71">
        <f t="shared" si="2"/>
        <v>0.25199468085106386</v>
      </c>
    </row>
    <row r="195" spans="1:7" x14ac:dyDescent="0.25">
      <c r="A195" s="35" t="s">
        <v>967</v>
      </c>
      <c r="B195" s="140" t="s">
        <v>1719</v>
      </c>
      <c r="C195" s="133">
        <v>66.27822426000003</v>
      </c>
      <c r="D195" s="136">
        <v>551</v>
      </c>
      <c r="E195" s="65"/>
      <c r="F195" s="71">
        <f t="shared" si="1"/>
        <v>0.40024520978033518</v>
      </c>
      <c r="G195" s="71">
        <f t="shared" si="2"/>
        <v>0.36635638297872342</v>
      </c>
    </row>
    <row r="196" spans="1:7" x14ac:dyDescent="0.25">
      <c r="A196" s="35" t="s">
        <v>968</v>
      </c>
      <c r="B196" s="140" t="s">
        <v>1720</v>
      </c>
      <c r="C196" s="133">
        <v>26.743885309999985</v>
      </c>
      <c r="D196" s="136">
        <v>156</v>
      </c>
      <c r="E196" s="65"/>
      <c r="F196" s="71">
        <f t="shared" si="1"/>
        <v>0.16150269723961616</v>
      </c>
      <c r="G196" s="71">
        <f>IF($D$214=0,"",IF(D196="[for completion]","",IF(D196="","",D196/$D$214)))</f>
        <v>0.10372340425531915</v>
      </c>
    </row>
    <row r="197" spans="1:7" x14ac:dyDescent="0.25">
      <c r="A197" s="35" t="s">
        <v>969</v>
      </c>
      <c r="B197" s="140" t="s">
        <v>1721</v>
      </c>
      <c r="C197" s="133">
        <v>13.731758489999999</v>
      </c>
      <c r="D197" s="136">
        <v>59</v>
      </c>
      <c r="E197" s="65"/>
      <c r="F197" s="71">
        <f t="shared" si="1"/>
        <v>8.2924227660696626E-2</v>
      </c>
      <c r="G197" s="71">
        <f t="shared" si="2"/>
        <v>3.9228723404255317E-2</v>
      </c>
    </row>
    <row r="198" spans="1:7" x14ac:dyDescent="0.25">
      <c r="A198" s="35" t="s">
        <v>970</v>
      </c>
      <c r="B198" s="140" t="s">
        <v>1722</v>
      </c>
      <c r="C198" s="133">
        <v>5.4607724800000002</v>
      </c>
      <c r="D198" s="136">
        <v>11</v>
      </c>
      <c r="E198" s="65"/>
      <c r="F198" s="71">
        <f t="shared" si="1"/>
        <v>3.2976864592000769E-2</v>
      </c>
      <c r="G198" s="71">
        <f t="shared" si="2"/>
        <v>7.3138297872340427E-3</v>
      </c>
    </row>
    <row r="199" spans="1:7" x14ac:dyDescent="0.25">
      <c r="A199" s="35" t="s">
        <v>971</v>
      </c>
      <c r="B199" s="140" t="s">
        <v>87</v>
      </c>
      <c r="C199" s="133" t="s">
        <v>27</v>
      </c>
      <c r="D199" s="136" t="s">
        <v>27</v>
      </c>
      <c r="E199" s="62"/>
      <c r="F199" s="71" t="str">
        <f t="shared" si="1"/>
        <v/>
      </c>
      <c r="G199" s="71" t="str">
        <f t="shared" si="2"/>
        <v/>
      </c>
    </row>
    <row r="200" spans="1:7" x14ac:dyDescent="0.25">
      <c r="A200" s="35" t="s">
        <v>972</v>
      </c>
      <c r="B200" s="140" t="s">
        <v>87</v>
      </c>
      <c r="C200" s="133" t="s">
        <v>27</v>
      </c>
      <c r="D200" s="136" t="s">
        <v>27</v>
      </c>
      <c r="E200" s="62"/>
      <c r="F200" s="71" t="str">
        <f t="shared" si="1"/>
        <v/>
      </c>
      <c r="G200" s="71" t="str">
        <f t="shared" si="2"/>
        <v/>
      </c>
    </row>
    <row r="201" spans="1:7" x14ac:dyDescent="0.25">
      <c r="A201" s="35" t="s">
        <v>973</v>
      </c>
      <c r="B201" s="140" t="s">
        <v>87</v>
      </c>
      <c r="C201" s="133" t="s">
        <v>27</v>
      </c>
      <c r="D201" s="136" t="s">
        <v>27</v>
      </c>
      <c r="E201" s="62"/>
      <c r="F201" s="71" t="str">
        <f t="shared" si="1"/>
        <v/>
      </c>
      <c r="G201" s="71" t="str">
        <f t="shared" si="2"/>
        <v/>
      </c>
    </row>
    <row r="202" spans="1:7" x14ac:dyDescent="0.25">
      <c r="A202" s="35" t="s">
        <v>974</v>
      </c>
      <c r="B202" s="140" t="s">
        <v>87</v>
      </c>
      <c r="C202" s="133" t="s">
        <v>27</v>
      </c>
      <c r="D202" s="136" t="s">
        <v>27</v>
      </c>
      <c r="E202" s="62"/>
      <c r="F202" s="71" t="str">
        <f t="shared" si="1"/>
        <v/>
      </c>
      <c r="G202" s="71" t="str">
        <f t="shared" si="2"/>
        <v/>
      </c>
    </row>
    <row r="203" spans="1:7" x14ac:dyDescent="0.25">
      <c r="A203" s="35" t="s">
        <v>975</v>
      </c>
      <c r="B203" s="140" t="s">
        <v>87</v>
      </c>
      <c r="C203" s="133" t="s">
        <v>27</v>
      </c>
      <c r="D203" s="136" t="s">
        <v>27</v>
      </c>
      <c r="E203" s="62"/>
      <c r="F203" s="71" t="str">
        <f t="shared" si="1"/>
        <v/>
      </c>
      <c r="G203" s="71" t="str">
        <f t="shared" si="2"/>
        <v/>
      </c>
    </row>
    <row r="204" spans="1:7" x14ac:dyDescent="0.25">
      <c r="A204" s="35" t="s">
        <v>976</v>
      </c>
      <c r="B204" s="140" t="s">
        <v>87</v>
      </c>
      <c r="C204" s="133" t="s">
        <v>27</v>
      </c>
      <c r="D204" s="136" t="s">
        <v>27</v>
      </c>
      <c r="E204" s="62"/>
      <c r="F204" s="71" t="str">
        <f t="shared" si="1"/>
        <v/>
      </c>
      <c r="G204" s="71" t="str">
        <f t="shared" si="2"/>
        <v/>
      </c>
    </row>
    <row r="205" spans="1:7" x14ac:dyDescent="0.25">
      <c r="A205" s="35" t="s">
        <v>977</v>
      </c>
      <c r="B205" s="140" t="s">
        <v>87</v>
      </c>
      <c r="C205" s="133" t="s">
        <v>27</v>
      </c>
      <c r="D205" s="136" t="s">
        <v>27</v>
      </c>
      <c r="F205" s="71" t="str">
        <f t="shared" si="1"/>
        <v/>
      </c>
      <c r="G205" s="71" t="str">
        <f t="shared" si="2"/>
        <v/>
      </c>
    </row>
    <row r="206" spans="1:7" x14ac:dyDescent="0.25">
      <c r="A206" s="35" t="s">
        <v>978</v>
      </c>
      <c r="B206" s="140" t="s">
        <v>87</v>
      </c>
      <c r="C206" s="133" t="s">
        <v>27</v>
      </c>
      <c r="D206" s="136" t="s">
        <v>27</v>
      </c>
      <c r="E206" s="58"/>
      <c r="F206" s="71" t="str">
        <f t="shared" si="1"/>
        <v/>
      </c>
      <c r="G206" s="71" t="str">
        <f t="shared" si="2"/>
        <v/>
      </c>
    </row>
    <row r="207" spans="1:7" x14ac:dyDescent="0.25">
      <c r="A207" s="35" t="s">
        <v>979</v>
      </c>
      <c r="B207" s="140" t="s">
        <v>87</v>
      </c>
      <c r="C207" s="133" t="s">
        <v>27</v>
      </c>
      <c r="D207" s="136" t="s">
        <v>27</v>
      </c>
      <c r="E207" s="58"/>
      <c r="F207" s="71" t="str">
        <f t="shared" si="1"/>
        <v/>
      </c>
      <c r="G207" s="71" t="str">
        <f t="shared" si="2"/>
        <v/>
      </c>
    </row>
    <row r="208" spans="1:7" x14ac:dyDescent="0.25">
      <c r="A208" s="35" t="s">
        <v>980</v>
      </c>
      <c r="B208" s="140" t="s">
        <v>87</v>
      </c>
      <c r="C208" s="133" t="s">
        <v>27</v>
      </c>
      <c r="D208" s="136" t="s">
        <v>27</v>
      </c>
      <c r="E208" s="58"/>
      <c r="F208" s="71" t="str">
        <f t="shared" si="1"/>
        <v/>
      </c>
      <c r="G208" s="71" t="str">
        <f t="shared" si="2"/>
        <v/>
      </c>
    </row>
    <row r="209" spans="1:7" x14ac:dyDescent="0.25">
      <c r="A209" s="35" t="s">
        <v>981</v>
      </c>
      <c r="B209" s="140" t="s">
        <v>87</v>
      </c>
      <c r="C209" s="133" t="s">
        <v>27</v>
      </c>
      <c r="D209" s="136" t="s">
        <v>27</v>
      </c>
      <c r="E209" s="58"/>
      <c r="F209" s="71" t="str">
        <f t="shared" si="1"/>
        <v/>
      </c>
      <c r="G209" s="71" t="str">
        <f t="shared" si="2"/>
        <v/>
      </c>
    </row>
    <row r="210" spans="1:7" x14ac:dyDescent="0.25">
      <c r="A210" s="35" t="s">
        <v>982</v>
      </c>
      <c r="B210" s="140" t="s">
        <v>87</v>
      </c>
      <c r="C210" s="133" t="s">
        <v>27</v>
      </c>
      <c r="D210" s="136" t="s">
        <v>27</v>
      </c>
      <c r="E210" s="58"/>
      <c r="F210" s="71" t="str">
        <f t="shared" si="1"/>
        <v/>
      </c>
      <c r="G210" s="71" t="str">
        <f t="shared" si="2"/>
        <v/>
      </c>
    </row>
    <row r="211" spans="1:7" x14ac:dyDescent="0.25">
      <c r="A211" s="35" t="s">
        <v>983</v>
      </c>
      <c r="B211" s="140" t="s">
        <v>87</v>
      </c>
      <c r="C211" s="133" t="s">
        <v>27</v>
      </c>
      <c r="D211" s="136" t="s">
        <v>27</v>
      </c>
      <c r="E211" s="58"/>
      <c r="F211" s="71" t="str">
        <f>IF($C$214=0,"",IF(C211="[for completion]","",IF(C211="","",C211/$C$214)))</f>
        <v/>
      </c>
      <c r="G211" s="71" t="str">
        <f t="shared" si="2"/>
        <v/>
      </c>
    </row>
    <row r="212" spans="1:7" x14ac:dyDescent="0.25">
      <c r="A212" s="35" t="s">
        <v>984</v>
      </c>
      <c r="B212" s="140" t="s">
        <v>87</v>
      </c>
      <c r="C212" s="133" t="s">
        <v>27</v>
      </c>
      <c r="D212" s="136" t="s">
        <v>27</v>
      </c>
      <c r="E212" s="58"/>
      <c r="F212" s="71" t="str">
        <f t="shared" si="1"/>
        <v/>
      </c>
      <c r="G212" s="71" t="str">
        <f t="shared" si="2"/>
        <v/>
      </c>
    </row>
    <row r="213" spans="1:7" x14ac:dyDescent="0.25">
      <c r="A213" s="35" t="s">
        <v>985</v>
      </c>
      <c r="B213" s="140" t="s">
        <v>87</v>
      </c>
      <c r="C213" s="133" t="s">
        <v>27</v>
      </c>
      <c r="D213" s="136" t="s">
        <v>27</v>
      </c>
      <c r="E213" s="58"/>
      <c r="F213" s="71" t="str">
        <f t="shared" si="1"/>
        <v/>
      </c>
      <c r="G213" s="71" t="str">
        <f t="shared" si="2"/>
        <v/>
      </c>
    </row>
    <row r="214" spans="1:7" ht="15" customHeight="1" x14ac:dyDescent="0.25">
      <c r="A214" s="35" t="s">
        <v>986</v>
      </c>
      <c r="B214" s="67" t="s">
        <v>31</v>
      </c>
      <c r="C214" s="77">
        <f>SUM(C190:C213)</f>
        <v>165.59404745000001</v>
      </c>
      <c r="D214" s="75">
        <f>SUM(D190:D213)</f>
        <v>1504</v>
      </c>
      <c r="E214" s="58"/>
      <c r="F214" s="76">
        <f>SUM(F190:F213)</f>
        <v>1</v>
      </c>
      <c r="G214" s="76">
        <f>SUM(G190:G213)</f>
        <v>1</v>
      </c>
    </row>
    <row r="215" spans="1:7" x14ac:dyDescent="0.25">
      <c r="A215" s="83"/>
      <c r="B215" s="83" t="s">
        <v>106</v>
      </c>
      <c r="C215" s="83" t="s">
        <v>101</v>
      </c>
      <c r="D215" s="83" t="s">
        <v>102</v>
      </c>
      <c r="E215" s="86"/>
      <c r="F215" s="83" t="s">
        <v>55</v>
      </c>
      <c r="G215" s="83" t="s">
        <v>103</v>
      </c>
    </row>
    <row r="216" spans="1:7" x14ac:dyDescent="0.25">
      <c r="A216" s="35" t="s">
        <v>987</v>
      </c>
      <c r="B216" s="35" t="s">
        <v>107</v>
      </c>
      <c r="C216" s="141" t="s">
        <v>27</v>
      </c>
      <c r="D216" s="74"/>
      <c r="F216" s="73"/>
      <c r="G216" s="73"/>
    </row>
    <row r="217" spans="1:7" x14ac:dyDescent="0.25">
      <c r="C217" s="72"/>
      <c r="D217" s="74"/>
      <c r="F217" s="73"/>
      <c r="G217" s="73"/>
    </row>
    <row r="218" spans="1:7" x14ac:dyDescent="0.25">
      <c r="B218" s="62" t="s">
        <v>108</v>
      </c>
      <c r="C218" s="72"/>
      <c r="D218" s="74"/>
      <c r="F218" s="73"/>
      <c r="G218" s="73"/>
    </row>
    <row r="219" spans="1:7" x14ac:dyDescent="0.25">
      <c r="A219" s="35" t="s">
        <v>988</v>
      </c>
      <c r="B219" s="35" t="s">
        <v>109</v>
      </c>
      <c r="C219" s="133" t="s">
        <v>27</v>
      </c>
      <c r="D219" s="136" t="s">
        <v>27</v>
      </c>
      <c r="F219" s="71" t="str">
        <f t="shared" ref="F219:F233" si="3">IF($C$227=0,"",IF(C219="[for completion]","",C219/$C$227))</f>
        <v/>
      </c>
      <c r="G219" s="71" t="str">
        <f t="shared" ref="G219:G232" si="4">IF($D$227=0,"",IF(D219="[for completion]","",D219/$D$227))</f>
        <v/>
      </c>
    </row>
    <row r="220" spans="1:7" x14ac:dyDescent="0.25">
      <c r="A220" s="35" t="s">
        <v>989</v>
      </c>
      <c r="B220" s="35" t="s">
        <v>110</v>
      </c>
      <c r="C220" s="133" t="s">
        <v>27</v>
      </c>
      <c r="D220" s="136" t="s">
        <v>27</v>
      </c>
      <c r="F220" s="71" t="str">
        <f>IF($C$227=0,"",IF(C220="[for completion]","",C220/$C$227))</f>
        <v/>
      </c>
      <c r="G220" s="71" t="str">
        <f t="shared" si="4"/>
        <v/>
      </c>
    </row>
    <row r="221" spans="1:7" x14ac:dyDescent="0.25">
      <c r="A221" s="35" t="s">
        <v>990</v>
      </c>
      <c r="B221" s="35" t="s">
        <v>111</v>
      </c>
      <c r="C221" s="133" t="s">
        <v>27</v>
      </c>
      <c r="D221" s="136" t="s">
        <v>27</v>
      </c>
      <c r="F221" s="71" t="str">
        <f t="shared" si="3"/>
        <v/>
      </c>
      <c r="G221" s="71" t="str">
        <f t="shared" si="4"/>
        <v/>
      </c>
    </row>
    <row r="222" spans="1:7" x14ac:dyDescent="0.25">
      <c r="A222" s="35" t="s">
        <v>991</v>
      </c>
      <c r="B222" s="35" t="s">
        <v>112</v>
      </c>
      <c r="C222" s="133" t="s">
        <v>27</v>
      </c>
      <c r="D222" s="136" t="s">
        <v>27</v>
      </c>
      <c r="F222" s="71" t="str">
        <f t="shared" si="3"/>
        <v/>
      </c>
      <c r="G222" s="71" t="str">
        <f t="shared" si="4"/>
        <v/>
      </c>
    </row>
    <row r="223" spans="1:7" x14ac:dyDescent="0.25">
      <c r="A223" s="35" t="s">
        <v>992</v>
      </c>
      <c r="B223" s="35" t="s">
        <v>113</v>
      </c>
      <c r="C223" s="133" t="s">
        <v>27</v>
      </c>
      <c r="D223" s="136" t="s">
        <v>27</v>
      </c>
      <c r="F223" s="71" t="str">
        <f t="shared" si="3"/>
        <v/>
      </c>
      <c r="G223" s="71" t="str">
        <f>IF($D$227=0,"",IF(D223="[for completion]","",D223/$D$227))</f>
        <v/>
      </c>
    </row>
    <row r="224" spans="1:7" x14ac:dyDescent="0.25">
      <c r="A224" s="35" t="s">
        <v>993</v>
      </c>
      <c r="B224" s="35" t="s">
        <v>114</v>
      </c>
      <c r="C224" s="133" t="s">
        <v>27</v>
      </c>
      <c r="D224" s="136" t="s">
        <v>27</v>
      </c>
      <c r="F224" s="71" t="str">
        <f t="shared" si="3"/>
        <v/>
      </c>
      <c r="G224" s="71" t="str">
        <f t="shared" si="4"/>
        <v/>
      </c>
    </row>
    <row r="225" spans="1:7" x14ac:dyDescent="0.25">
      <c r="A225" s="35" t="s">
        <v>994</v>
      </c>
      <c r="B225" s="35" t="s">
        <v>115</v>
      </c>
      <c r="C225" s="133" t="s">
        <v>27</v>
      </c>
      <c r="D225" s="136" t="s">
        <v>27</v>
      </c>
      <c r="F225" s="71" t="str">
        <f t="shared" si="3"/>
        <v/>
      </c>
      <c r="G225" s="71" t="str">
        <f t="shared" si="4"/>
        <v/>
      </c>
    </row>
    <row r="226" spans="1:7" x14ac:dyDescent="0.25">
      <c r="A226" s="35" t="s">
        <v>995</v>
      </c>
      <c r="B226" s="35" t="s">
        <v>116</v>
      </c>
      <c r="C226" s="133" t="s">
        <v>27</v>
      </c>
      <c r="D226" s="136" t="s">
        <v>27</v>
      </c>
      <c r="F226" s="71" t="str">
        <f t="shared" si="3"/>
        <v/>
      </c>
      <c r="G226" s="71" t="str">
        <f t="shared" si="4"/>
        <v/>
      </c>
    </row>
    <row r="227" spans="1:7" x14ac:dyDescent="0.25">
      <c r="A227" s="35" t="s">
        <v>996</v>
      </c>
      <c r="B227" s="67" t="s">
        <v>31</v>
      </c>
      <c r="C227" s="72">
        <f>SUM(C219:C226)</f>
        <v>0</v>
      </c>
      <c r="D227" s="74">
        <f>SUM(D219:D226)</f>
        <v>0</v>
      </c>
      <c r="F227" s="69">
        <f>SUM(F219:F226)</f>
        <v>0</v>
      </c>
      <c r="G227" s="69">
        <f>SUM(G219:G226)</f>
        <v>0</v>
      </c>
    </row>
    <row r="228" spans="1:7" x14ac:dyDescent="0.25">
      <c r="A228" s="35" t="s">
        <v>997</v>
      </c>
      <c r="B228" s="59" t="s">
        <v>117</v>
      </c>
      <c r="C228" s="133"/>
      <c r="D228" s="136"/>
      <c r="F228" s="71" t="str">
        <f t="shared" si="3"/>
        <v/>
      </c>
      <c r="G228" s="71" t="str">
        <f t="shared" si="4"/>
        <v/>
      </c>
    </row>
    <row r="229" spans="1:7" x14ac:dyDescent="0.25">
      <c r="A229" s="35" t="s">
        <v>998</v>
      </c>
      <c r="B229" s="59" t="s">
        <v>118</v>
      </c>
      <c r="C229" s="133"/>
      <c r="D229" s="136"/>
      <c r="F229" s="71" t="str">
        <f t="shared" si="3"/>
        <v/>
      </c>
      <c r="G229" s="71" t="str">
        <f t="shared" si="4"/>
        <v/>
      </c>
    </row>
    <row r="230" spans="1:7" x14ac:dyDescent="0.25">
      <c r="A230" s="35" t="s">
        <v>999</v>
      </c>
      <c r="B230" s="59" t="s">
        <v>119</v>
      </c>
      <c r="C230" s="133"/>
      <c r="D230" s="136"/>
      <c r="F230" s="71" t="str">
        <f>IF($C$227=0,"",IF(C230="[for completion]","",C230/$C$227))</f>
        <v/>
      </c>
      <c r="G230" s="71" t="str">
        <f t="shared" si="4"/>
        <v/>
      </c>
    </row>
    <row r="231" spans="1:7" x14ac:dyDescent="0.25">
      <c r="A231" s="35" t="s">
        <v>1000</v>
      </c>
      <c r="B231" s="59" t="s">
        <v>120</v>
      </c>
      <c r="C231" s="133"/>
      <c r="D231" s="136"/>
      <c r="F231" s="71" t="str">
        <f t="shared" si="3"/>
        <v/>
      </c>
      <c r="G231" s="71" t="str">
        <f t="shared" si="4"/>
        <v/>
      </c>
    </row>
    <row r="232" spans="1:7" x14ac:dyDescent="0.25">
      <c r="A232" s="35" t="s">
        <v>1001</v>
      </c>
      <c r="B232" s="59" t="s">
        <v>121</v>
      </c>
      <c r="C232" s="133"/>
      <c r="D232" s="136"/>
      <c r="F232" s="71" t="str">
        <f t="shared" si="3"/>
        <v/>
      </c>
      <c r="G232" s="71" t="str">
        <f t="shared" si="4"/>
        <v/>
      </c>
    </row>
    <row r="233" spans="1:7" x14ac:dyDescent="0.25">
      <c r="A233" s="35" t="s">
        <v>1002</v>
      </c>
      <c r="B233" s="59" t="s">
        <v>122</v>
      </c>
      <c r="C233" s="136"/>
      <c r="D233" s="136"/>
      <c r="F233" s="71" t="str">
        <f t="shared" si="3"/>
        <v/>
      </c>
      <c r="G233" s="71" t="str">
        <f>IF($D$227=0,"",IF(D233="[for completion]","",D233/$D$227))</f>
        <v/>
      </c>
    </row>
    <row r="234" spans="1:7" x14ac:dyDescent="0.25">
      <c r="A234" s="35" t="s">
        <v>1003</v>
      </c>
      <c r="B234" s="59"/>
      <c r="F234" s="71"/>
      <c r="G234" s="71"/>
    </row>
    <row r="235" spans="1:7" x14ac:dyDescent="0.25">
      <c r="A235" s="35" t="s">
        <v>1004</v>
      </c>
      <c r="B235" s="59"/>
      <c r="F235" s="71"/>
      <c r="G235" s="71"/>
    </row>
    <row r="236" spans="1:7" ht="15" customHeight="1" x14ac:dyDescent="0.25">
      <c r="A236" s="35" t="s">
        <v>1005</v>
      </c>
      <c r="B236" s="59"/>
      <c r="F236" s="71"/>
      <c r="G236" s="71"/>
    </row>
    <row r="237" spans="1:7" x14ac:dyDescent="0.25">
      <c r="A237" s="83"/>
      <c r="B237" s="83" t="s">
        <v>123</v>
      </c>
      <c r="C237" s="83" t="s">
        <v>101</v>
      </c>
      <c r="D237" s="83" t="s">
        <v>102</v>
      </c>
      <c r="E237" s="86"/>
      <c r="F237" s="83" t="s">
        <v>55</v>
      </c>
      <c r="G237" s="83" t="s">
        <v>103</v>
      </c>
    </row>
    <row r="238" spans="1:7" x14ac:dyDescent="0.25">
      <c r="A238" s="35" t="s">
        <v>1006</v>
      </c>
      <c r="B238" s="35" t="s">
        <v>107</v>
      </c>
      <c r="C238" s="141">
        <v>0.90434590448488228</v>
      </c>
      <c r="D238" s="74"/>
      <c r="F238" s="73"/>
      <c r="G238" s="73"/>
    </row>
    <row r="239" spans="1:7" x14ac:dyDescent="0.25">
      <c r="C239" s="72"/>
      <c r="D239" s="74"/>
      <c r="F239" s="73"/>
      <c r="G239" s="73"/>
    </row>
    <row r="240" spans="1:7" x14ac:dyDescent="0.25">
      <c r="B240" s="62" t="s">
        <v>108</v>
      </c>
      <c r="C240" s="72"/>
      <c r="D240" s="74"/>
      <c r="F240" s="73"/>
      <c r="G240" s="73"/>
    </row>
    <row r="241" spans="1:7" x14ac:dyDescent="0.25">
      <c r="A241" s="35" t="s">
        <v>1007</v>
      </c>
      <c r="B241" s="35" t="s">
        <v>109</v>
      </c>
      <c r="C241" s="133">
        <v>4.8547171200000001</v>
      </c>
      <c r="D241" s="136">
        <v>63</v>
      </c>
      <c r="F241" s="71">
        <f>IF($C$249=0,"",IF(C241="[Mark as ND1 if not relevant]","",C241/$C$249))</f>
        <v>2.9316978446739462E-2</v>
      </c>
      <c r="G241" s="71">
        <f>IF($D$249=0,"",IF(D241="[Mark as ND1 if not relevant]","",D241/$D$249))</f>
        <v>4.1888297872340427E-2</v>
      </c>
    </row>
    <row r="242" spans="1:7" x14ac:dyDescent="0.25">
      <c r="A242" s="35" t="s">
        <v>1008</v>
      </c>
      <c r="B242" s="35" t="s">
        <v>110</v>
      </c>
      <c r="C242" s="133">
        <v>5.7411807900000005</v>
      </c>
      <c r="D242" s="136">
        <v>54</v>
      </c>
      <c r="F242" s="71">
        <f>IF($C$249=0,"",IF(C242="[Mark as ND1 if not relevant]","",C242/$C$249))</f>
        <v>3.4670212356114512E-2</v>
      </c>
      <c r="G242" s="71">
        <f t="shared" ref="G242:G248" si="5">IF($D$249=0,"",IF(D242="[Mark as ND1 if not relevant]","",D242/$D$249))</f>
        <v>3.5904255319148939E-2</v>
      </c>
    </row>
    <row r="243" spans="1:7" x14ac:dyDescent="0.25">
      <c r="A243" s="35" t="s">
        <v>1009</v>
      </c>
      <c r="B243" s="35" t="s">
        <v>111</v>
      </c>
      <c r="C243" s="133">
        <v>6.8502650800000024</v>
      </c>
      <c r="D243" s="136">
        <v>64</v>
      </c>
      <c r="F243" s="71">
        <f t="shared" ref="F243:F248" si="6">IF($C$249=0,"",IF(C243="[Mark as ND1 if not relevant]","",C243/$C$249))</f>
        <v>4.1367822005005314E-2</v>
      </c>
      <c r="G243" s="71">
        <f t="shared" si="5"/>
        <v>4.2553191489361701E-2</v>
      </c>
    </row>
    <row r="244" spans="1:7" x14ac:dyDescent="0.25">
      <c r="A244" s="35" t="s">
        <v>1010</v>
      </c>
      <c r="B244" s="35" t="s">
        <v>112</v>
      </c>
      <c r="C244" s="133">
        <v>10.001987860000003</v>
      </c>
      <c r="D244" s="136">
        <v>83</v>
      </c>
      <c r="F244" s="71">
        <f t="shared" si="6"/>
        <v>6.040064853792549E-2</v>
      </c>
      <c r="G244" s="71">
        <f t="shared" si="5"/>
        <v>5.5186170212765957E-2</v>
      </c>
    </row>
    <row r="245" spans="1:7" x14ac:dyDescent="0.25">
      <c r="A245" s="35" t="s">
        <v>1011</v>
      </c>
      <c r="B245" s="35" t="s">
        <v>113</v>
      </c>
      <c r="C245" s="133">
        <v>18.904433409999999</v>
      </c>
      <c r="D245" s="136">
        <v>175</v>
      </c>
      <c r="F245" s="71">
        <f>IF($C$249=0,"",IF(C245="[Mark as ND1 if not relevant]","",C245/$C$249))</f>
        <v>0.11416131015040303</v>
      </c>
      <c r="G245" s="71">
        <f>IF($D$249=0,"",IF(D245="[Mark as ND1 if not relevant]","",D245/$D$249))</f>
        <v>0.1163563829787234</v>
      </c>
    </row>
    <row r="246" spans="1:7" x14ac:dyDescent="0.25">
      <c r="A246" s="35" t="s">
        <v>1012</v>
      </c>
      <c r="B246" s="35" t="s">
        <v>114</v>
      </c>
      <c r="C246" s="133">
        <v>26.459381799999974</v>
      </c>
      <c r="D246" s="136">
        <v>242</v>
      </c>
      <c r="F246" s="71">
        <f t="shared" si="6"/>
        <v>0.15978461911796205</v>
      </c>
      <c r="G246" s="71">
        <f t="shared" si="5"/>
        <v>0.16090425531914893</v>
      </c>
    </row>
    <row r="247" spans="1:7" x14ac:dyDescent="0.25">
      <c r="A247" s="35" t="s">
        <v>1013</v>
      </c>
      <c r="B247" s="35" t="s">
        <v>115</v>
      </c>
      <c r="C247" s="133">
        <v>52.614725729999989</v>
      </c>
      <c r="D247" s="136">
        <v>488</v>
      </c>
      <c r="F247" s="71">
        <f t="shared" si="6"/>
        <v>0.31773319476285322</v>
      </c>
      <c r="G247" s="71">
        <f t="shared" si="5"/>
        <v>0.32446808510638298</v>
      </c>
    </row>
    <row r="248" spans="1:7" x14ac:dyDescent="0.25">
      <c r="A248" s="35" t="s">
        <v>1014</v>
      </c>
      <c r="B248" s="35" t="s">
        <v>116</v>
      </c>
      <c r="C248" s="133">
        <v>40.167355659999991</v>
      </c>
      <c r="D248" s="136">
        <v>335</v>
      </c>
      <c r="F248" s="71">
        <f t="shared" si="6"/>
        <v>0.24256521462299702</v>
      </c>
      <c r="G248" s="71">
        <f t="shared" si="5"/>
        <v>0.22273936170212766</v>
      </c>
    </row>
    <row r="249" spans="1:7" x14ac:dyDescent="0.25">
      <c r="A249" s="35" t="s">
        <v>1015</v>
      </c>
      <c r="B249" s="67" t="s">
        <v>31</v>
      </c>
      <c r="C249" s="72">
        <f>SUM(C241:C248)</f>
        <v>165.59404744999995</v>
      </c>
      <c r="D249" s="74">
        <f>SUM(D241:D248)</f>
        <v>1504</v>
      </c>
      <c r="F249" s="69">
        <f>SUM(F241:F248)</f>
        <v>1.0000000000000002</v>
      </c>
      <c r="G249" s="69">
        <f>SUM(G241:G248)</f>
        <v>1</v>
      </c>
    </row>
    <row r="250" spans="1:7" x14ac:dyDescent="0.25">
      <c r="A250" s="35" t="s">
        <v>1016</v>
      </c>
      <c r="B250" s="59" t="s">
        <v>117</v>
      </c>
      <c r="C250" s="133">
        <v>29.266813999999989</v>
      </c>
      <c r="D250" s="136">
        <v>249</v>
      </c>
      <c r="F250" s="71">
        <f t="shared" ref="F250:F255" si="7">IF($C$249=0,"",IF(C250="[for completion]","",C250/$C$249))</f>
        <v>0.17673832151990193</v>
      </c>
      <c r="G250" s="71">
        <f t="shared" ref="G250:G255" si="8">IF($D$249=0,"",IF(D250="[for completion]","",D250/$D$249))</f>
        <v>0.16555851063829788</v>
      </c>
    </row>
    <row r="251" spans="1:7" x14ac:dyDescent="0.25">
      <c r="A251" s="35" t="s">
        <v>1017</v>
      </c>
      <c r="B251" s="59" t="s">
        <v>118</v>
      </c>
      <c r="C251" s="133">
        <v>6.69564454</v>
      </c>
      <c r="D251" s="136">
        <v>57</v>
      </c>
      <c r="F251" s="71">
        <f t="shared" si="7"/>
        <v>4.0434089528620931E-2</v>
      </c>
      <c r="G251" s="71">
        <f t="shared" si="8"/>
        <v>3.7898936170212769E-2</v>
      </c>
    </row>
    <row r="252" spans="1:7" x14ac:dyDescent="0.25">
      <c r="A252" s="35" t="s">
        <v>1018</v>
      </c>
      <c r="B252" s="59" t="s">
        <v>119</v>
      </c>
      <c r="C252" s="133">
        <v>1.4974661699999998</v>
      </c>
      <c r="D252" s="136">
        <v>13</v>
      </c>
      <c r="F252" s="71">
        <f t="shared" si="7"/>
        <v>9.0429951623239961E-3</v>
      </c>
      <c r="G252" s="71">
        <f t="shared" si="8"/>
        <v>8.6436170212765961E-3</v>
      </c>
    </row>
    <row r="253" spans="1:7" x14ac:dyDescent="0.25">
      <c r="A253" s="35" t="s">
        <v>1019</v>
      </c>
      <c r="B253" s="59" t="s">
        <v>120</v>
      </c>
      <c r="C253" s="133">
        <v>0.99913631999999986</v>
      </c>
      <c r="D253" s="136">
        <v>6</v>
      </c>
      <c r="F253" s="71">
        <f>IF($C$249=0,"",IF(C253="[for completion]","",C253/$C$249))</f>
        <v>6.0336487656760885E-3</v>
      </c>
      <c r="G253" s="71">
        <f t="shared" si="8"/>
        <v>3.9893617021276593E-3</v>
      </c>
    </row>
    <row r="254" spans="1:7" x14ac:dyDescent="0.25">
      <c r="A254" s="35" t="s">
        <v>1020</v>
      </c>
      <c r="B254" s="59" t="s">
        <v>121</v>
      </c>
      <c r="C254" s="133">
        <v>0.30276002000000002</v>
      </c>
      <c r="D254" s="136">
        <v>2</v>
      </c>
      <c r="F254" s="71">
        <f t="shared" si="7"/>
        <v>1.8283267101821183E-3</v>
      </c>
      <c r="G254" s="71">
        <f t="shared" si="8"/>
        <v>1.3297872340425532E-3</v>
      </c>
    </row>
    <row r="255" spans="1:7" x14ac:dyDescent="0.25">
      <c r="A255" s="35" t="s">
        <v>1021</v>
      </c>
      <c r="B255" s="59" t="s">
        <v>122</v>
      </c>
      <c r="C255" s="133">
        <v>1.4055346099999999</v>
      </c>
      <c r="D255" s="136">
        <v>8</v>
      </c>
      <c r="F255" s="71">
        <f t="shared" si="7"/>
        <v>8.4878329362919405E-3</v>
      </c>
      <c r="G255" s="71">
        <f t="shared" si="8"/>
        <v>5.3191489361702126E-3</v>
      </c>
    </row>
    <row r="256" spans="1:7" x14ac:dyDescent="0.25">
      <c r="A256" s="35" t="s">
        <v>1022</v>
      </c>
      <c r="B256" s="59"/>
      <c r="F256" s="56"/>
      <c r="G256" s="56"/>
    </row>
    <row r="257" spans="1:14" x14ac:dyDescent="0.25">
      <c r="A257" s="35" t="s">
        <v>1023</v>
      </c>
      <c r="B257" s="59"/>
      <c r="F257" s="56"/>
      <c r="G257" s="56"/>
    </row>
    <row r="258" spans="1:14" ht="15" customHeight="1" x14ac:dyDescent="0.25">
      <c r="A258" s="35" t="s">
        <v>1024</v>
      </c>
      <c r="B258" s="59"/>
      <c r="F258" s="56"/>
      <c r="G258" s="56"/>
    </row>
    <row r="259" spans="1:14" x14ac:dyDescent="0.25">
      <c r="A259" s="83"/>
      <c r="B259" s="83" t="s">
        <v>124</v>
      </c>
      <c r="C259" s="83" t="s">
        <v>55</v>
      </c>
      <c r="D259" s="83"/>
      <c r="E259" s="83"/>
      <c r="F259" s="83"/>
      <c r="G259" s="83"/>
    </row>
    <row r="260" spans="1:14" x14ac:dyDescent="0.25">
      <c r="A260" s="35" t="s">
        <v>1025</v>
      </c>
      <c r="B260" s="35" t="s">
        <v>125</v>
      </c>
      <c r="C260" s="142" t="s">
        <v>27</v>
      </c>
      <c r="E260" s="126"/>
      <c r="F260" s="126"/>
      <c r="G260" s="126"/>
    </row>
    <row r="261" spans="1:14" x14ac:dyDescent="0.25">
      <c r="A261" s="35" t="s">
        <v>1026</v>
      </c>
      <c r="B261" s="35" t="s">
        <v>126</v>
      </c>
      <c r="C261" s="142" t="s">
        <v>27</v>
      </c>
      <c r="E261" s="126"/>
      <c r="F261" s="126"/>
    </row>
    <row r="262" spans="1:14" x14ac:dyDescent="0.25">
      <c r="A262" s="35" t="s">
        <v>1027</v>
      </c>
      <c r="B262" s="35" t="s">
        <v>127</v>
      </c>
      <c r="C262" s="142" t="s">
        <v>27</v>
      </c>
      <c r="E262" s="126"/>
      <c r="F262" s="126"/>
      <c r="J262" s="35"/>
      <c r="K262" s="35"/>
      <c r="L262" s="33"/>
      <c r="M262" s="33"/>
      <c r="N262" s="33"/>
    </row>
    <row r="263" spans="1:14" x14ac:dyDescent="0.25">
      <c r="A263" s="35" t="s">
        <v>1028</v>
      </c>
      <c r="B263" s="35" t="s">
        <v>788</v>
      </c>
      <c r="C263" s="142" t="s">
        <v>27</v>
      </c>
      <c r="E263" s="126"/>
      <c r="F263" s="126"/>
      <c r="H263" s="33"/>
      <c r="I263" s="35"/>
    </row>
    <row r="264" spans="1:14" x14ac:dyDescent="0.25">
      <c r="A264" s="35" t="s">
        <v>1029</v>
      </c>
      <c r="B264" s="62" t="s">
        <v>310</v>
      </c>
      <c r="C264" s="142" t="s">
        <v>27</v>
      </c>
      <c r="D264" s="65"/>
      <c r="E264" s="65"/>
      <c r="F264" s="42"/>
      <c r="G264" s="42"/>
    </row>
    <row r="265" spans="1:14" x14ac:dyDescent="0.25">
      <c r="A265" s="35" t="s">
        <v>1030</v>
      </c>
      <c r="B265" s="35" t="s">
        <v>30</v>
      </c>
      <c r="C265" s="142" t="s">
        <v>27</v>
      </c>
      <c r="E265" s="126"/>
      <c r="F265" s="126"/>
    </row>
    <row r="266" spans="1:14" x14ac:dyDescent="0.25">
      <c r="A266" s="35" t="s">
        <v>1031</v>
      </c>
      <c r="B266" s="59" t="s">
        <v>128</v>
      </c>
      <c r="C266" s="143"/>
      <c r="E266" s="126"/>
      <c r="F266" s="126"/>
    </row>
    <row r="267" spans="1:14" x14ac:dyDescent="0.25">
      <c r="A267" s="35" t="s">
        <v>1032</v>
      </c>
      <c r="B267" s="59" t="s">
        <v>129</v>
      </c>
      <c r="C267" s="142"/>
      <c r="E267" s="126"/>
      <c r="F267" s="126"/>
    </row>
    <row r="268" spans="1:14" x14ac:dyDescent="0.25">
      <c r="A268" s="35" t="s">
        <v>1033</v>
      </c>
      <c r="B268" s="59" t="s">
        <v>130</v>
      </c>
      <c r="C268" s="142"/>
      <c r="E268" s="126"/>
      <c r="F268" s="126"/>
    </row>
    <row r="269" spans="1:14" x14ac:dyDescent="0.25">
      <c r="A269" s="35" t="s">
        <v>1034</v>
      </c>
      <c r="B269" s="59" t="s">
        <v>131</v>
      </c>
      <c r="C269" s="142"/>
      <c r="E269" s="126"/>
      <c r="F269" s="126"/>
    </row>
    <row r="270" spans="1:14" x14ac:dyDescent="0.25">
      <c r="A270" s="35" t="s">
        <v>1035</v>
      </c>
      <c r="B270" s="135" t="s">
        <v>32</v>
      </c>
      <c r="C270" s="142"/>
      <c r="E270" s="126"/>
      <c r="F270" s="126"/>
    </row>
    <row r="271" spans="1:14" x14ac:dyDescent="0.25">
      <c r="A271" s="35" t="s">
        <v>1036</v>
      </c>
      <c r="B271" s="135" t="s">
        <v>32</v>
      </c>
      <c r="C271" s="142"/>
      <c r="E271" s="126"/>
      <c r="F271" s="126"/>
    </row>
    <row r="272" spans="1:14" x14ac:dyDescent="0.25">
      <c r="A272" s="35" t="s">
        <v>1037</v>
      </c>
      <c r="B272" s="135" t="s">
        <v>32</v>
      </c>
      <c r="C272" s="142"/>
      <c r="E272" s="126"/>
      <c r="F272" s="126"/>
    </row>
    <row r="273" spans="1:9" x14ac:dyDescent="0.25">
      <c r="A273" s="35" t="s">
        <v>1038</v>
      </c>
      <c r="B273" s="135" t="s">
        <v>32</v>
      </c>
      <c r="C273" s="142"/>
      <c r="E273" s="126"/>
      <c r="F273" s="126"/>
    </row>
    <row r="274" spans="1:9" x14ac:dyDescent="0.25">
      <c r="A274" s="35" t="s">
        <v>1039</v>
      </c>
      <c r="B274" s="135" t="s">
        <v>32</v>
      </c>
      <c r="C274" s="142"/>
      <c r="E274" s="126"/>
      <c r="F274" s="126"/>
    </row>
    <row r="275" spans="1:9" ht="15" customHeight="1" x14ac:dyDescent="0.25">
      <c r="A275" s="35" t="s">
        <v>1040</v>
      </c>
      <c r="B275" s="135" t="s">
        <v>32</v>
      </c>
      <c r="C275" s="142"/>
      <c r="E275" s="126"/>
      <c r="F275" s="126"/>
    </row>
    <row r="276" spans="1:9" x14ac:dyDescent="0.25">
      <c r="A276" s="83"/>
      <c r="B276" s="83" t="s">
        <v>132</v>
      </c>
      <c r="C276" s="83" t="s">
        <v>55</v>
      </c>
      <c r="D276" s="83"/>
      <c r="E276" s="83"/>
      <c r="F276" s="83"/>
      <c r="G276" s="83"/>
    </row>
    <row r="277" spans="1:9" x14ac:dyDescent="0.25">
      <c r="A277" s="35" t="s">
        <v>1041</v>
      </c>
      <c r="B277" s="35" t="s">
        <v>311</v>
      </c>
      <c r="C277" s="142">
        <v>0.98599999999999999</v>
      </c>
      <c r="E277" s="33"/>
      <c r="F277" s="33"/>
    </row>
    <row r="278" spans="1:9" x14ac:dyDescent="0.25">
      <c r="A278" s="35" t="s">
        <v>1042</v>
      </c>
      <c r="B278" s="35" t="s">
        <v>133</v>
      </c>
      <c r="C278" s="142" t="s">
        <v>27</v>
      </c>
      <c r="E278" s="33"/>
      <c r="F278" s="33"/>
    </row>
    <row r="279" spans="1:9" x14ac:dyDescent="0.25">
      <c r="A279" s="35" t="s">
        <v>1043</v>
      </c>
      <c r="B279" s="35" t="s">
        <v>30</v>
      </c>
      <c r="C279" s="142">
        <v>1.4E-2</v>
      </c>
      <c r="E279" s="33"/>
      <c r="F279" s="33"/>
    </row>
    <row r="280" spans="1:9" x14ac:dyDescent="0.25">
      <c r="A280" s="35" t="s">
        <v>1044</v>
      </c>
      <c r="C280" s="125"/>
      <c r="E280" s="33"/>
      <c r="F280" s="33"/>
    </row>
    <row r="281" spans="1:9" x14ac:dyDescent="0.25">
      <c r="A281" s="35" t="s">
        <v>1045</v>
      </c>
      <c r="C281" s="125"/>
      <c r="E281" s="33"/>
      <c r="F281" s="33"/>
    </row>
    <row r="282" spans="1:9" customFormat="1" x14ac:dyDescent="0.25">
      <c r="A282" s="35" t="s">
        <v>1046</v>
      </c>
      <c r="B282" s="35"/>
      <c r="C282" s="125"/>
      <c r="D282" s="35"/>
      <c r="E282" s="33"/>
      <c r="F282" s="33"/>
      <c r="G282" s="33"/>
      <c r="H282" s="54"/>
      <c r="I282" s="54"/>
    </row>
    <row r="283" spans="1:9" customFormat="1" x14ac:dyDescent="0.25">
      <c r="A283" s="35" t="s">
        <v>1047</v>
      </c>
      <c r="B283" s="35"/>
      <c r="C283" s="125"/>
      <c r="D283" s="35"/>
      <c r="E283" s="33"/>
      <c r="F283" s="33"/>
      <c r="G283" s="33"/>
    </row>
    <row r="284" spans="1:9" customFormat="1" x14ac:dyDescent="0.25">
      <c r="A284" s="35" t="s">
        <v>1048</v>
      </c>
      <c r="B284" s="35"/>
      <c r="C284" s="125"/>
      <c r="D284" s="35"/>
      <c r="E284" s="33"/>
      <c r="F284" s="33"/>
      <c r="G284" s="33"/>
    </row>
    <row r="285" spans="1:9" customFormat="1" x14ac:dyDescent="0.25">
      <c r="A285" s="35" t="s">
        <v>1049</v>
      </c>
      <c r="B285" s="35"/>
      <c r="C285" s="125"/>
      <c r="D285" s="35"/>
      <c r="E285" s="33"/>
      <c r="F285" s="33"/>
      <c r="G285" s="33"/>
    </row>
    <row r="286" spans="1:9" customFormat="1" x14ac:dyDescent="0.25">
      <c r="A286" s="83"/>
      <c r="B286" s="83" t="s">
        <v>637</v>
      </c>
      <c r="C286" s="83" t="s">
        <v>28</v>
      </c>
      <c r="D286" s="83" t="s">
        <v>329</v>
      </c>
      <c r="E286" s="83"/>
      <c r="F286" s="83" t="s">
        <v>55</v>
      </c>
      <c r="G286" s="83" t="s">
        <v>336</v>
      </c>
    </row>
    <row r="287" spans="1:9" customFormat="1" x14ac:dyDescent="0.25">
      <c r="A287" s="35" t="s">
        <v>1050</v>
      </c>
      <c r="B287" s="140" t="s">
        <v>1723</v>
      </c>
      <c r="C287" s="133">
        <v>7.1537045900000011</v>
      </c>
      <c r="D287" s="136">
        <v>39</v>
      </c>
      <c r="E287" s="40"/>
      <c r="F287" s="71">
        <f>IF($C$305=0,"",IF(C287="[For completion]","",C287/$C$305))</f>
        <v>4.32002520631668E-2</v>
      </c>
      <c r="G287" s="71">
        <f>IF($D$305=0,"",IF(D287="[For completion]","",D287/$D$305))</f>
        <v>2.5930851063829786E-2</v>
      </c>
    </row>
    <row r="288" spans="1:9" customFormat="1" x14ac:dyDescent="0.25">
      <c r="A288" s="35" t="s">
        <v>1051</v>
      </c>
      <c r="B288" s="140" t="s">
        <v>1724</v>
      </c>
      <c r="C288" s="133">
        <v>1.1025111299999999</v>
      </c>
      <c r="D288" s="136">
        <v>6</v>
      </c>
      <c r="E288" s="40"/>
      <c r="F288" s="71">
        <f t="shared" ref="F288:F304" si="9">IF($C$305=0,"",IF(C288="[For completion]","",C288/$C$305))</f>
        <v>6.6579152268918121E-3</v>
      </c>
      <c r="G288" s="71">
        <f t="shared" ref="G288:G304" si="10">IF($D$305=0,"",IF(D288="[For completion]","",D288/$D$305))</f>
        <v>3.9893617021276593E-3</v>
      </c>
    </row>
    <row r="289" spans="1:7" customFormat="1" x14ac:dyDescent="0.25">
      <c r="A289" s="35" t="s">
        <v>1052</v>
      </c>
      <c r="B289" s="140" t="s">
        <v>1725</v>
      </c>
      <c r="C289" s="133">
        <v>2.4213940500000004</v>
      </c>
      <c r="D289" s="136">
        <v>11</v>
      </c>
      <c r="E289" s="40"/>
      <c r="F289" s="71">
        <f t="shared" si="9"/>
        <v>1.4622470356195169E-2</v>
      </c>
      <c r="G289" s="71">
        <f t="shared" si="10"/>
        <v>7.3138297872340427E-3</v>
      </c>
    </row>
    <row r="290" spans="1:7" customFormat="1" x14ac:dyDescent="0.25">
      <c r="A290" s="35" t="s">
        <v>1053</v>
      </c>
      <c r="B290" s="140" t="s">
        <v>1726</v>
      </c>
      <c r="C290" s="133">
        <v>4.5296848899999986</v>
      </c>
      <c r="D290" s="136">
        <v>29</v>
      </c>
      <c r="E290" s="40"/>
      <c r="F290" s="71">
        <f t="shared" si="9"/>
        <v>2.7354152880209703E-2</v>
      </c>
      <c r="G290" s="71">
        <f t="shared" si="10"/>
        <v>1.9281914893617021E-2</v>
      </c>
    </row>
    <row r="291" spans="1:7" customFormat="1" x14ac:dyDescent="0.25">
      <c r="A291" s="35" t="s">
        <v>1054</v>
      </c>
      <c r="B291" s="140" t="s">
        <v>1727</v>
      </c>
      <c r="C291" s="133">
        <v>4.6137193300000003</v>
      </c>
      <c r="D291" s="136">
        <v>34</v>
      </c>
      <c r="E291" s="40"/>
      <c r="F291" s="71">
        <f t="shared" si="9"/>
        <v>2.7861625469315757E-2</v>
      </c>
      <c r="G291" s="71">
        <f t="shared" si="10"/>
        <v>2.2606382978723406E-2</v>
      </c>
    </row>
    <row r="292" spans="1:7" customFormat="1" x14ac:dyDescent="0.25">
      <c r="A292" s="35" t="s">
        <v>1055</v>
      </c>
      <c r="B292" s="140" t="s">
        <v>1728</v>
      </c>
      <c r="C292" s="133">
        <v>10.759617469999997</v>
      </c>
      <c r="D292" s="136">
        <v>74</v>
      </c>
      <c r="E292" s="40"/>
      <c r="F292" s="71">
        <f t="shared" si="9"/>
        <v>6.4975871027301235E-2</v>
      </c>
      <c r="G292" s="71">
        <f t="shared" si="10"/>
        <v>4.920212765957447E-2</v>
      </c>
    </row>
    <row r="293" spans="1:7" customFormat="1" x14ac:dyDescent="0.25">
      <c r="A293" s="35" t="s">
        <v>1056</v>
      </c>
      <c r="B293" s="140" t="s">
        <v>1729</v>
      </c>
      <c r="C293" s="133">
        <v>19.451675379999983</v>
      </c>
      <c r="D293" s="136">
        <v>163</v>
      </c>
      <c r="E293" s="40"/>
      <c r="F293" s="71">
        <f t="shared" si="9"/>
        <v>0.11746603020783879</v>
      </c>
      <c r="G293" s="71">
        <f t="shared" si="10"/>
        <v>0.10837765957446809</v>
      </c>
    </row>
    <row r="294" spans="1:7" customFormat="1" x14ac:dyDescent="0.25">
      <c r="A294" s="35" t="s">
        <v>1057</v>
      </c>
      <c r="B294" s="140" t="s">
        <v>1730</v>
      </c>
      <c r="C294" s="133">
        <v>31.667158289999964</v>
      </c>
      <c r="D294" s="136">
        <v>289</v>
      </c>
      <c r="E294" s="40"/>
      <c r="F294" s="71">
        <f t="shared" si="9"/>
        <v>0.1912336752295499</v>
      </c>
      <c r="G294" s="71">
        <f t="shared" si="10"/>
        <v>0.19215425531914893</v>
      </c>
    </row>
    <row r="295" spans="1:7" customFormat="1" x14ac:dyDescent="0.25">
      <c r="A295" s="35" t="s">
        <v>1058</v>
      </c>
      <c r="B295" s="140" t="s">
        <v>1731</v>
      </c>
      <c r="C295" s="133">
        <v>40.320512499999992</v>
      </c>
      <c r="D295" s="136">
        <v>403</v>
      </c>
      <c r="E295" s="40"/>
      <c r="F295" s="71">
        <f t="shared" si="9"/>
        <v>0.24349010801354143</v>
      </c>
      <c r="G295" s="71">
        <f t="shared" si="10"/>
        <v>0.26795212765957449</v>
      </c>
    </row>
    <row r="296" spans="1:7" customFormat="1" x14ac:dyDescent="0.25">
      <c r="A296" s="35" t="s">
        <v>1059</v>
      </c>
      <c r="B296" s="140" t="s">
        <v>1732</v>
      </c>
      <c r="C296" s="133">
        <v>42.99644722</v>
      </c>
      <c r="D296" s="136">
        <v>452</v>
      </c>
      <c r="E296" s="40"/>
      <c r="F296" s="71">
        <f t="shared" si="9"/>
        <v>0.25964971496322958</v>
      </c>
      <c r="G296" s="71">
        <f t="shared" si="10"/>
        <v>0.30053191489361702</v>
      </c>
    </row>
    <row r="297" spans="1:7" customFormat="1" x14ac:dyDescent="0.25">
      <c r="A297" s="35" t="s">
        <v>1060</v>
      </c>
      <c r="B297" s="140" t="s">
        <v>87</v>
      </c>
      <c r="C297" s="133" t="s">
        <v>27</v>
      </c>
      <c r="D297" s="136">
        <v>0</v>
      </c>
      <c r="E297" s="40"/>
      <c r="F297" s="71" t="str">
        <f t="shared" si="9"/>
        <v/>
      </c>
      <c r="G297" s="71">
        <f t="shared" si="10"/>
        <v>0</v>
      </c>
    </row>
    <row r="298" spans="1:7" customFormat="1" x14ac:dyDescent="0.25">
      <c r="A298" s="35" t="s">
        <v>1061</v>
      </c>
      <c r="B298" s="140" t="s">
        <v>87</v>
      </c>
      <c r="C298" s="133" t="s">
        <v>27</v>
      </c>
      <c r="D298" s="136">
        <v>0</v>
      </c>
      <c r="E298" s="40"/>
      <c r="F298" s="71" t="str">
        <f t="shared" si="9"/>
        <v/>
      </c>
      <c r="G298" s="71">
        <f t="shared" si="10"/>
        <v>0</v>
      </c>
    </row>
    <row r="299" spans="1:7" customFormat="1" x14ac:dyDescent="0.25">
      <c r="A299" s="35" t="s">
        <v>1062</v>
      </c>
      <c r="B299" s="140" t="s">
        <v>87</v>
      </c>
      <c r="C299" s="133" t="s">
        <v>27</v>
      </c>
      <c r="D299" s="136">
        <v>0</v>
      </c>
      <c r="E299" s="40"/>
      <c r="F299" s="71" t="str">
        <f t="shared" si="9"/>
        <v/>
      </c>
      <c r="G299" s="71">
        <f t="shared" si="10"/>
        <v>0</v>
      </c>
    </row>
    <row r="300" spans="1:7" customFormat="1" x14ac:dyDescent="0.25">
      <c r="A300" s="35" t="s">
        <v>1063</v>
      </c>
      <c r="B300" s="140" t="s">
        <v>87</v>
      </c>
      <c r="C300" s="133" t="s">
        <v>27</v>
      </c>
      <c r="D300" s="136">
        <v>0</v>
      </c>
      <c r="E300" s="40"/>
      <c r="F300" s="71" t="str">
        <f t="shared" si="9"/>
        <v/>
      </c>
      <c r="G300" s="71">
        <f t="shared" si="10"/>
        <v>0</v>
      </c>
    </row>
    <row r="301" spans="1:7" customFormat="1" x14ac:dyDescent="0.25">
      <c r="A301" s="35" t="s">
        <v>1064</v>
      </c>
      <c r="B301" s="140" t="s">
        <v>87</v>
      </c>
      <c r="C301" s="133" t="s">
        <v>27</v>
      </c>
      <c r="D301" s="136">
        <v>0</v>
      </c>
      <c r="E301" s="40"/>
      <c r="F301" s="71" t="str">
        <f t="shared" si="9"/>
        <v/>
      </c>
      <c r="G301" s="71">
        <f t="shared" si="10"/>
        <v>0</v>
      </c>
    </row>
    <row r="302" spans="1:7" customFormat="1" x14ac:dyDescent="0.25">
      <c r="A302" s="35" t="s">
        <v>1065</v>
      </c>
      <c r="B302" s="140" t="s">
        <v>87</v>
      </c>
      <c r="C302" s="133" t="s">
        <v>27</v>
      </c>
      <c r="D302" s="136">
        <v>0</v>
      </c>
      <c r="E302" s="40"/>
      <c r="F302" s="71" t="str">
        <f t="shared" si="9"/>
        <v/>
      </c>
      <c r="G302" s="71">
        <f t="shared" si="10"/>
        <v>0</v>
      </c>
    </row>
    <row r="303" spans="1:7" customFormat="1" x14ac:dyDescent="0.25">
      <c r="A303" s="35" t="s">
        <v>1066</v>
      </c>
      <c r="B303" s="140" t="s">
        <v>87</v>
      </c>
      <c r="C303" s="133" t="s">
        <v>27</v>
      </c>
      <c r="D303" s="136">
        <v>0</v>
      </c>
      <c r="E303" s="40"/>
      <c r="F303" s="71" t="str">
        <f t="shared" si="9"/>
        <v/>
      </c>
      <c r="G303" s="71">
        <f t="shared" si="10"/>
        <v>0</v>
      </c>
    </row>
    <row r="304" spans="1:7" customFormat="1" x14ac:dyDescent="0.25">
      <c r="A304" s="35" t="s">
        <v>1067</v>
      </c>
      <c r="B304" s="62" t="s">
        <v>711</v>
      </c>
      <c r="C304" s="133">
        <v>0.57762259999999999</v>
      </c>
      <c r="D304" s="136">
        <v>4</v>
      </c>
      <c r="E304" s="40"/>
      <c r="F304" s="71">
        <f t="shared" si="9"/>
        <v>3.4881845627597781E-3</v>
      </c>
      <c r="G304" s="71">
        <f t="shared" si="10"/>
        <v>2.6595744680851063E-3</v>
      </c>
    </row>
    <row r="305" spans="1:7" customFormat="1" x14ac:dyDescent="0.25">
      <c r="A305" s="35" t="s">
        <v>1068</v>
      </c>
      <c r="B305" s="62" t="s">
        <v>31</v>
      </c>
      <c r="C305" s="72">
        <f>SUM(C287:C304)</f>
        <v>165.59404744999995</v>
      </c>
      <c r="D305" s="74">
        <f>SUM(D287:D304)</f>
        <v>1504</v>
      </c>
      <c r="E305" s="40"/>
      <c r="F305" s="71">
        <f>SUM(F287:F304)</f>
        <v>0.99999999999999989</v>
      </c>
      <c r="G305" s="71">
        <f>SUM(G287:G304)</f>
        <v>1</v>
      </c>
    </row>
    <row r="306" spans="1:7" customFormat="1" x14ac:dyDescent="0.25">
      <c r="A306" s="35" t="s">
        <v>1069</v>
      </c>
      <c r="B306" s="62"/>
      <c r="C306" s="35"/>
      <c r="D306" s="35"/>
      <c r="E306" s="40"/>
      <c r="F306" s="40"/>
      <c r="G306" s="40"/>
    </row>
    <row r="307" spans="1:7" customFormat="1" x14ac:dyDescent="0.25">
      <c r="A307" s="35" t="s">
        <v>1070</v>
      </c>
      <c r="B307" s="62"/>
      <c r="C307" s="35"/>
      <c r="D307" s="35"/>
      <c r="E307" s="40"/>
      <c r="F307" s="40"/>
      <c r="G307" s="40"/>
    </row>
    <row r="308" spans="1:7" customFormat="1" x14ac:dyDescent="0.25">
      <c r="A308" s="35" t="s">
        <v>1071</v>
      </c>
      <c r="B308" s="62"/>
      <c r="C308" s="35"/>
      <c r="D308" s="35"/>
      <c r="E308" s="40"/>
      <c r="F308" s="40"/>
      <c r="G308" s="40"/>
    </row>
    <row r="309" spans="1:7" customFormat="1" x14ac:dyDescent="0.25">
      <c r="A309" s="83"/>
      <c r="B309" s="83" t="s">
        <v>1323</v>
      </c>
      <c r="C309" s="83" t="s">
        <v>28</v>
      </c>
      <c r="D309" s="83" t="s">
        <v>329</v>
      </c>
      <c r="E309" s="83"/>
      <c r="F309" s="83" t="s">
        <v>55</v>
      </c>
      <c r="G309" s="83" t="s">
        <v>336</v>
      </c>
    </row>
    <row r="310" spans="1:7" customFormat="1" x14ac:dyDescent="0.25">
      <c r="A310" s="35" t="s">
        <v>1072</v>
      </c>
      <c r="B310" s="140" t="s">
        <v>1733</v>
      </c>
      <c r="C310" s="133">
        <v>5.1354764700000004</v>
      </c>
      <c r="D310" s="136">
        <v>31</v>
      </c>
      <c r="E310" s="40"/>
      <c r="F310" s="71">
        <f>IF($C$328=0,"",IF(C310="[For completion]","",C310/$C$328))</f>
        <v>3.1012446093816412E-2</v>
      </c>
      <c r="G310" s="71">
        <f>IF($D$328=0,"",IF(D310="[For completion]","",D310/$D$328))</f>
        <v>2.0611702127659573E-2</v>
      </c>
    </row>
    <row r="311" spans="1:7" customFormat="1" x14ac:dyDescent="0.25">
      <c r="A311" s="35" t="s">
        <v>1073</v>
      </c>
      <c r="B311" s="140" t="s">
        <v>1734</v>
      </c>
      <c r="C311" s="133">
        <v>4.9289237899999998</v>
      </c>
      <c r="D311" s="136">
        <v>31</v>
      </c>
      <c r="E311" s="40"/>
      <c r="F311" s="71">
        <f t="shared" ref="F311:F327" si="11">IF($C$328=0,"",IF(C311="[For completion]","",C311/$C$328))</f>
        <v>2.976510246534228E-2</v>
      </c>
      <c r="G311" s="71">
        <f t="shared" ref="G311:G327" si="12">IF($D$328=0,"",IF(D311="[For completion]","",D311/$D$328))</f>
        <v>2.0611702127659573E-2</v>
      </c>
    </row>
    <row r="312" spans="1:7" customFormat="1" x14ac:dyDescent="0.25">
      <c r="A312" s="35" t="s">
        <v>1074</v>
      </c>
      <c r="B312" s="140" t="s">
        <v>1735</v>
      </c>
      <c r="C312" s="133">
        <v>18.360773939999994</v>
      </c>
      <c r="D312" s="136">
        <v>146</v>
      </c>
      <c r="E312" s="40"/>
      <c r="F312" s="71">
        <f t="shared" si="11"/>
        <v>0.11087822432472345</v>
      </c>
      <c r="G312" s="71">
        <f t="shared" si="12"/>
        <v>9.7074468085106377E-2</v>
      </c>
    </row>
    <row r="313" spans="1:7" customFormat="1" x14ac:dyDescent="0.25">
      <c r="A313" s="35" t="s">
        <v>1075</v>
      </c>
      <c r="B313" s="140" t="s">
        <v>1736</v>
      </c>
      <c r="C313" s="133">
        <v>36.528581609999989</v>
      </c>
      <c r="D313" s="136">
        <v>311</v>
      </c>
      <c r="E313" s="40"/>
      <c r="F313" s="71">
        <f t="shared" si="11"/>
        <v>0.22059115150880987</v>
      </c>
      <c r="G313" s="71">
        <f t="shared" si="12"/>
        <v>0.20678191489361702</v>
      </c>
    </row>
    <row r="314" spans="1:7" customFormat="1" x14ac:dyDescent="0.25">
      <c r="A314" s="35" t="s">
        <v>1076</v>
      </c>
      <c r="B314" s="140" t="s">
        <v>1737</v>
      </c>
      <c r="C314" s="133">
        <v>27.821880989999986</v>
      </c>
      <c r="D314" s="136">
        <v>272</v>
      </c>
      <c r="E314" s="40"/>
      <c r="F314" s="71">
        <f t="shared" si="11"/>
        <v>0.16801256698795664</v>
      </c>
      <c r="G314" s="71">
        <f t="shared" si="12"/>
        <v>0.18085106382978725</v>
      </c>
    </row>
    <row r="315" spans="1:7" customFormat="1" x14ac:dyDescent="0.25">
      <c r="A315" s="35" t="s">
        <v>1077</v>
      </c>
      <c r="B315" s="140" t="s">
        <v>1738</v>
      </c>
      <c r="C315" s="133">
        <v>22.035372919999993</v>
      </c>
      <c r="D315" s="136">
        <v>212</v>
      </c>
      <c r="E315" s="40"/>
      <c r="F315" s="71">
        <f t="shared" si="11"/>
        <v>0.13306862933375327</v>
      </c>
      <c r="G315" s="71">
        <f t="shared" si="12"/>
        <v>0.14095744680851063</v>
      </c>
    </row>
    <row r="316" spans="1:7" customFormat="1" x14ac:dyDescent="0.25">
      <c r="A316" s="35" t="s">
        <v>1078</v>
      </c>
      <c r="B316" s="140" t="s">
        <v>1739</v>
      </c>
      <c r="C316" s="133">
        <v>44.284731519999994</v>
      </c>
      <c r="D316" s="136">
        <v>439</v>
      </c>
      <c r="E316" s="40"/>
      <c r="F316" s="71">
        <f t="shared" si="11"/>
        <v>0.2674294891751558</v>
      </c>
      <c r="G316" s="71">
        <f t="shared" si="12"/>
        <v>0.29188829787234044</v>
      </c>
    </row>
    <row r="317" spans="1:7" customFormat="1" x14ac:dyDescent="0.25">
      <c r="A317" s="35" t="s">
        <v>1079</v>
      </c>
      <c r="B317" s="140" t="s">
        <v>87</v>
      </c>
      <c r="C317" s="133" t="s">
        <v>27</v>
      </c>
      <c r="D317" s="136" t="s">
        <v>27</v>
      </c>
      <c r="E317" s="40"/>
      <c r="F317" s="71" t="str">
        <f t="shared" si="11"/>
        <v/>
      </c>
      <c r="G317" s="71" t="str">
        <f t="shared" si="12"/>
        <v/>
      </c>
    </row>
    <row r="318" spans="1:7" customFormat="1" x14ac:dyDescent="0.25">
      <c r="A318" s="35" t="s">
        <v>1080</v>
      </c>
      <c r="B318" s="140" t="s">
        <v>87</v>
      </c>
      <c r="C318" s="133" t="s">
        <v>27</v>
      </c>
      <c r="D318" s="136" t="s">
        <v>27</v>
      </c>
      <c r="E318" s="40"/>
      <c r="F318" s="71" t="str">
        <f t="shared" si="11"/>
        <v/>
      </c>
      <c r="G318" s="71" t="str">
        <f t="shared" si="12"/>
        <v/>
      </c>
    </row>
    <row r="319" spans="1:7" customFormat="1" x14ac:dyDescent="0.25">
      <c r="A319" s="35" t="s">
        <v>1081</v>
      </c>
      <c r="B319" s="140" t="s">
        <v>87</v>
      </c>
      <c r="C319" s="133" t="s">
        <v>27</v>
      </c>
      <c r="D319" s="136" t="s">
        <v>27</v>
      </c>
      <c r="E319" s="40"/>
      <c r="F319" s="71" t="str">
        <f t="shared" si="11"/>
        <v/>
      </c>
      <c r="G319" s="71" t="str">
        <f t="shared" si="12"/>
        <v/>
      </c>
    </row>
    <row r="320" spans="1:7" customFormat="1" x14ac:dyDescent="0.25">
      <c r="A320" s="35" t="s">
        <v>1082</v>
      </c>
      <c r="B320" s="140" t="s">
        <v>87</v>
      </c>
      <c r="C320" s="133" t="s">
        <v>27</v>
      </c>
      <c r="D320" s="136" t="s">
        <v>27</v>
      </c>
      <c r="E320" s="40"/>
      <c r="F320" s="71" t="str">
        <f t="shared" si="11"/>
        <v/>
      </c>
      <c r="G320" s="71" t="str">
        <f t="shared" si="12"/>
        <v/>
      </c>
    </row>
    <row r="321" spans="1:7" customFormat="1" x14ac:dyDescent="0.25">
      <c r="A321" s="35" t="s">
        <v>1083</v>
      </c>
      <c r="B321" s="140" t="s">
        <v>87</v>
      </c>
      <c r="C321" s="133" t="s">
        <v>27</v>
      </c>
      <c r="D321" s="136" t="s">
        <v>27</v>
      </c>
      <c r="E321" s="40"/>
      <c r="F321" s="71" t="str">
        <f t="shared" si="11"/>
        <v/>
      </c>
      <c r="G321" s="71" t="str">
        <f t="shared" si="12"/>
        <v/>
      </c>
    </row>
    <row r="322" spans="1:7" customFormat="1" x14ac:dyDescent="0.25">
      <c r="A322" s="35" t="s">
        <v>1084</v>
      </c>
      <c r="B322" s="140" t="s">
        <v>87</v>
      </c>
      <c r="C322" s="133" t="s">
        <v>27</v>
      </c>
      <c r="D322" s="136" t="s">
        <v>27</v>
      </c>
      <c r="E322" s="40"/>
      <c r="F322" s="71" t="str">
        <f t="shared" si="11"/>
        <v/>
      </c>
      <c r="G322" s="71" t="str">
        <f t="shared" si="12"/>
        <v/>
      </c>
    </row>
    <row r="323" spans="1:7" customFormat="1" x14ac:dyDescent="0.25">
      <c r="A323" s="35" t="s">
        <v>1085</v>
      </c>
      <c r="B323" s="140" t="s">
        <v>87</v>
      </c>
      <c r="C323" s="133" t="s">
        <v>27</v>
      </c>
      <c r="D323" s="136" t="s">
        <v>27</v>
      </c>
      <c r="E323" s="40"/>
      <c r="F323" s="71" t="str">
        <f t="shared" si="11"/>
        <v/>
      </c>
      <c r="G323" s="71" t="str">
        <f t="shared" si="12"/>
        <v/>
      </c>
    </row>
    <row r="324" spans="1:7" customFormat="1" x14ac:dyDescent="0.25">
      <c r="A324" s="35" t="s">
        <v>1086</v>
      </c>
      <c r="B324" s="140" t="s">
        <v>87</v>
      </c>
      <c r="C324" s="133" t="s">
        <v>27</v>
      </c>
      <c r="D324" s="136" t="s">
        <v>27</v>
      </c>
      <c r="E324" s="40"/>
      <c r="F324" s="71" t="str">
        <f t="shared" si="11"/>
        <v/>
      </c>
      <c r="G324" s="71" t="str">
        <f t="shared" si="12"/>
        <v/>
      </c>
    </row>
    <row r="325" spans="1:7" customFormat="1" x14ac:dyDescent="0.25">
      <c r="A325" s="35" t="s">
        <v>1087</v>
      </c>
      <c r="B325" s="140" t="s">
        <v>87</v>
      </c>
      <c r="C325" s="133" t="s">
        <v>27</v>
      </c>
      <c r="D325" s="136" t="s">
        <v>27</v>
      </c>
      <c r="E325" s="40"/>
      <c r="F325" s="71" t="str">
        <f t="shared" si="11"/>
        <v/>
      </c>
      <c r="G325" s="71" t="str">
        <f t="shared" si="12"/>
        <v/>
      </c>
    </row>
    <row r="326" spans="1:7" customFormat="1" x14ac:dyDescent="0.25">
      <c r="A326" s="35" t="s">
        <v>1088</v>
      </c>
      <c r="B326" s="140" t="s">
        <v>87</v>
      </c>
      <c r="C326" s="133" t="s">
        <v>27</v>
      </c>
      <c r="D326" s="136" t="s">
        <v>27</v>
      </c>
      <c r="E326" s="40"/>
      <c r="F326" s="71" t="str">
        <f t="shared" si="11"/>
        <v/>
      </c>
      <c r="G326" s="71" t="str">
        <f t="shared" si="12"/>
        <v/>
      </c>
    </row>
    <row r="327" spans="1:7" customFormat="1" x14ac:dyDescent="0.25">
      <c r="A327" s="35" t="s">
        <v>1089</v>
      </c>
      <c r="B327" s="62" t="s">
        <v>711</v>
      </c>
      <c r="C327" s="133">
        <v>6.49830621</v>
      </c>
      <c r="D327" s="136">
        <v>62</v>
      </c>
      <c r="E327" s="40"/>
      <c r="F327" s="71">
        <f t="shared" si="11"/>
        <v>3.9242390110442352E-2</v>
      </c>
      <c r="G327" s="71">
        <f t="shared" si="12"/>
        <v>4.1223404255319146E-2</v>
      </c>
    </row>
    <row r="328" spans="1:7" customFormat="1" x14ac:dyDescent="0.25">
      <c r="A328" s="35" t="s">
        <v>1090</v>
      </c>
      <c r="B328" s="62" t="s">
        <v>31</v>
      </c>
      <c r="C328" s="72">
        <f>SUM(C310:C327)</f>
        <v>165.59404744999995</v>
      </c>
      <c r="D328" s="74">
        <f>SUM(D310:D327)</f>
        <v>1504</v>
      </c>
      <c r="E328" s="40"/>
      <c r="F328" s="71">
        <f>SUM(F310:F327)</f>
        <v>1.0000000000000002</v>
      </c>
      <c r="G328" s="71">
        <f>SUM(G310:G327)</f>
        <v>0.99999999999999989</v>
      </c>
    </row>
    <row r="329" spans="1:7" customFormat="1" x14ac:dyDescent="0.25">
      <c r="A329" s="35" t="s">
        <v>1091</v>
      </c>
      <c r="B329" s="62"/>
      <c r="C329" s="35"/>
      <c r="D329" s="35"/>
      <c r="E329" s="40"/>
      <c r="F329" s="40"/>
      <c r="G329" s="40"/>
    </row>
    <row r="330" spans="1:7" customFormat="1" x14ac:dyDescent="0.25">
      <c r="A330" s="35" t="s">
        <v>1092</v>
      </c>
      <c r="B330" s="62"/>
      <c r="C330" s="35"/>
      <c r="D330" s="35"/>
      <c r="E330" s="40"/>
      <c r="F330" s="40"/>
      <c r="G330" s="40"/>
    </row>
    <row r="331" spans="1:7" customFormat="1" x14ac:dyDescent="0.25">
      <c r="A331" s="35" t="s">
        <v>1093</v>
      </c>
      <c r="B331" s="62"/>
      <c r="C331" s="35"/>
      <c r="D331" s="35"/>
      <c r="E331" s="40"/>
      <c r="F331" s="40"/>
      <c r="G331" s="40"/>
    </row>
    <row r="332" spans="1:7" customFormat="1" x14ac:dyDescent="0.25">
      <c r="A332" s="83"/>
      <c r="B332" s="83" t="s">
        <v>789</v>
      </c>
      <c r="C332" s="83" t="s">
        <v>28</v>
      </c>
      <c r="D332" s="83" t="s">
        <v>329</v>
      </c>
      <c r="E332" s="83"/>
      <c r="F332" s="83" t="s">
        <v>55</v>
      </c>
      <c r="G332" s="83" t="s">
        <v>336</v>
      </c>
    </row>
    <row r="333" spans="1:7" customFormat="1" x14ac:dyDescent="0.25">
      <c r="A333" s="35" t="s">
        <v>1094</v>
      </c>
      <c r="B333" s="62" t="s">
        <v>322</v>
      </c>
      <c r="C333" s="133">
        <v>3.2961490799999993</v>
      </c>
      <c r="D333" s="136">
        <v>36</v>
      </c>
      <c r="E333" s="40"/>
      <c r="F333" s="71">
        <f>IF($C$346=0,"",IF(C333="[For completion]","",C333/$C$346))</f>
        <v>1.9904997376160215E-2</v>
      </c>
      <c r="G333" s="71">
        <f>IF($D$346=0,"",IF(D333="[For completion]","",D333/$D$346))</f>
        <v>2.3936170212765957E-2</v>
      </c>
    </row>
    <row r="334" spans="1:7" customFormat="1" x14ac:dyDescent="0.25">
      <c r="A334" s="35" t="s">
        <v>1095</v>
      </c>
      <c r="B334" s="62" t="s">
        <v>323</v>
      </c>
      <c r="C334" s="133">
        <v>5.6751567999999999</v>
      </c>
      <c r="D334" s="136">
        <v>46</v>
      </c>
      <c r="E334" s="40"/>
      <c r="F334" s="71">
        <f t="shared" ref="F334:F345" si="13">IF($C$346=0,"",IF(C334="[For completion]","",C334/$C$346))</f>
        <v>3.427150243255922E-2</v>
      </c>
      <c r="G334" s="71">
        <f t="shared" ref="G334:G345" si="14">IF($D$346=0,"",IF(D334="[For completion]","",D334/$D$346))</f>
        <v>3.0585106382978722E-2</v>
      </c>
    </row>
    <row r="335" spans="1:7" customFormat="1" x14ac:dyDescent="0.25">
      <c r="A335" s="35" t="s">
        <v>1096</v>
      </c>
      <c r="B335" s="62" t="s">
        <v>1322</v>
      </c>
      <c r="C335" s="133">
        <v>15.016094799999996</v>
      </c>
      <c r="D335" s="136">
        <v>146</v>
      </c>
      <c r="E335" s="40"/>
      <c r="F335" s="71">
        <f t="shared" si="13"/>
        <v>9.0680160496312584E-2</v>
      </c>
      <c r="G335" s="71">
        <f t="shared" si="14"/>
        <v>9.7074468085106377E-2</v>
      </c>
    </row>
    <row r="336" spans="1:7" customFormat="1" x14ac:dyDescent="0.25">
      <c r="A336" s="35" t="s">
        <v>1097</v>
      </c>
      <c r="B336" s="62" t="s">
        <v>324</v>
      </c>
      <c r="C336" s="133">
        <v>22.838722909999998</v>
      </c>
      <c r="D336" s="136">
        <v>220</v>
      </c>
      <c r="E336" s="40"/>
      <c r="F336" s="71">
        <f t="shared" si="13"/>
        <v>0.13791995099881837</v>
      </c>
      <c r="G336" s="71">
        <f t="shared" si="14"/>
        <v>0.14627659574468085</v>
      </c>
    </row>
    <row r="337" spans="1:7" customFormat="1" x14ac:dyDescent="0.25">
      <c r="A337" s="35" t="s">
        <v>1098</v>
      </c>
      <c r="B337" s="62" t="s">
        <v>325</v>
      </c>
      <c r="C337" s="144">
        <v>16.568189880000002</v>
      </c>
      <c r="D337" s="145">
        <v>160</v>
      </c>
      <c r="E337" s="40"/>
      <c r="F337" s="71">
        <f t="shared" si="13"/>
        <v>0.10005305223910696</v>
      </c>
      <c r="G337" s="71">
        <f t="shared" si="14"/>
        <v>0.10638297872340426</v>
      </c>
    </row>
    <row r="338" spans="1:7" customFormat="1" x14ac:dyDescent="0.25">
      <c r="A338" s="35" t="s">
        <v>1099</v>
      </c>
      <c r="B338" s="62" t="s">
        <v>326</v>
      </c>
      <c r="C338" s="133">
        <v>8.3238772499999971</v>
      </c>
      <c r="D338" s="136">
        <v>77</v>
      </c>
      <c r="E338" s="40"/>
      <c r="F338" s="71">
        <f t="shared" si="13"/>
        <v>5.0266766095643248E-2</v>
      </c>
      <c r="G338" s="71">
        <f t="shared" si="14"/>
        <v>5.1196808510638299E-2</v>
      </c>
    </row>
    <row r="339" spans="1:7" customFormat="1" x14ac:dyDescent="0.25">
      <c r="A339" s="35" t="s">
        <v>1100</v>
      </c>
      <c r="B339" s="62" t="s">
        <v>327</v>
      </c>
      <c r="C339" s="133">
        <v>7.3284227700000013</v>
      </c>
      <c r="D339" s="136">
        <v>62</v>
      </c>
      <c r="E339" s="40"/>
      <c r="F339" s="71">
        <f t="shared" si="13"/>
        <v>4.4255351462514199E-2</v>
      </c>
      <c r="G339" s="71">
        <f t="shared" si="14"/>
        <v>4.1223404255319146E-2</v>
      </c>
    </row>
    <row r="340" spans="1:7" customFormat="1" x14ac:dyDescent="0.25">
      <c r="A340" s="35" t="s">
        <v>1101</v>
      </c>
      <c r="B340" s="62" t="s">
        <v>328</v>
      </c>
      <c r="C340" s="133">
        <v>6.9876178199999996</v>
      </c>
      <c r="D340" s="136">
        <v>63</v>
      </c>
      <c r="E340" s="40"/>
      <c r="F340" s="71">
        <f t="shared" si="13"/>
        <v>4.2197276578494557E-2</v>
      </c>
      <c r="G340" s="71">
        <f t="shared" si="14"/>
        <v>4.1888297872340427E-2</v>
      </c>
    </row>
    <row r="341" spans="1:7" customFormat="1" x14ac:dyDescent="0.25">
      <c r="A341" s="35" t="s">
        <v>1102</v>
      </c>
      <c r="B341" s="62" t="s">
        <v>1592</v>
      </c>
      <c r="C341" s="133">
        <v>4.4065921699999997</v>
      </c>
      <c r="D341" s="136">
        <v>35</v>
      </c>
      <c r="E341" s="40"/>
      <c r="F341" s="71">
        <f t="shared" si="13"/>
        <v>2.6610812634014165E-2</v>
      </c>
      <c r="G341" s="71">
        <f t="shared" si="14"/>
        <v>2.327127659574468E-2</v>
      </c>
    </row>
    <row r="342" spans="1:7" customFormat="1" x14ac:dyDescent="0.25">
      <c r="A342" s="35" t="s">
        <v>1103</v>
      </c>
      <c r="B342" s="35" t="s">
        <v>1593</v>
      </c>
      <c r="C342" s="133">
        <v>1.32993341</v>
      </c>
      <c r="D342" s="136">
        <v>10</v>
      </c>
      <c r="F342" s="71">
        <f t="shared" si="13"/>
        <v>8.0312875401005266E-3</v>
      </c>
      <c r="G342" s="71">
        <f t="shared" si="14"/>
        <v>6.648936170212766E-3</v>
      </c>
    </row>
    <row r="343" spans="1:7" customFormat="1" x14ac:dyDescent="0.25">
      <c r="A343" s="35" t="s">
        <v>1104</v>
      </c>
      <c r="B343" s="62" t="s">
        <v>1594</v>
      </c>
      <c r="C343" s="133">
        <v>1.3134763699999998</v>
      </c>
      <c r="D343" s="136">
        <v>8</v>
      </c>
      <c r="E343" s="35"/>
      <c r="F343" s="71">
        <f t="shared" si="13"/>
        <v>7.9319057069161588E-3</v>
      </c>
      <c r="G343" s="71">
        <f t="shared" si="14"/>
        <v>5.3191489361702126E-3</v>
      </c>
    </row>
    <row r="344" spans="1:7" customFormat="1" x14ac:dyDescent="0.25">
      <c r="A344" s="35" t="s">
        <v>1589</v>
      </c>
      <c r="B344" s="62" t="s">
        <v>1595</v>
      </c>
      <c r="C344" s="133">
        <v>4.8038005300000002</v>
      </c>
      <c r="D344" s="136">
        <v>26</v>
      </c>
      <c r="E344" s="40"/>
      <c r="F344" s="71">
        <f t="shared" si="13"/>
        <v>2.9009500063403408E-2</v>
      </c>
      <c r="G344" s="71">
        <f t="shared" si="14"/>
        <v>1.7287234042553192E-2</v>
      </c>
    </row>
    <row r="345" spans="1:7" x14ac:dyDescent="0.25">
      <c r="A345" s="35" t="s">
        <v>1590</v>
      </c>
      <c r="B345" s="35" t="s">
        <v>711</v>
      </c>
      <c r="C345" s="133">
        <v>67.706013659999968</v>
      </c>
      <c r="D345" s="136">
        <v>615</v>
      </c>
      <c r="F345" s="71">
        <f t="shared" si="13"/>
        <v>0.40886743637595646</v>
      </c>
      <c r="G345" s="71">
        <f t="shared" si="14"/>
        <v>0.40890957446808512</v>
      </c>
    </row>
    <row r="346" spans="1:7" x14ac:dyDescent="0.25">
      <c r="A346" s="35" t="s">
        <v>1591</v>
      </c>
      <c r="B346" s="35" t="s">
        <v>31</v>
      </c>
      <c r="C346" s="72">
        <f>SUM(C333:C345)</f>
        <v>165.59404744999995</v>
      </c>
      <c r="D346" s="74">
        <f>SUM(D333:D345)</f>
        <v>1504</v>
      </c>
      <c r="E346" s="40"/>
      <c r="F346" s="71">
        <f>SUM(F333:F345)</f>
        <v>1</v>
      </c>
      <c r="G346" s="71">
        <f>SUM(G333:G345)</f>
        <v>1</v>
      </c>
    </row>
    <row r="347" spans="1:7" x14ac:dyDescent="0.25">
      <c r="A347" s="35" t="s">
        <v>1105</v>
      </c>
      <c r="F347" s="71"/>
      <c r="G347" s="71"/>
    </row>
    <row r="348" spans="1:7" x14ac:dyDescent="0.25">
      <c r="A348" s="35" t="s">
        <v>1596</v>
      </c>
      <c r="F348" s="71"/>
      <c r="G348" s="71"/>
    </row>
    <row r="349" spans="1:7" x14ac:dyDescent="0.25">
      <c r="A349" s="35" t="s">
        <v>1597</v>
      </c>
      <c r="F349" s="71"/>
      <c r="G349" s="71"/>
    </row>
    <row r="350" spans="1:7" x14ac:dyDescent="0.25">
      <c r="A350" s="35" t="s">
        <v>1598</v>
      </c>
      <c r="F350" s="71"/>
      <c r="G350" s="71"/>
    </row>
    <row r="351" spans="1:7" x14ac:dyDescent="0.25">
      <c r="A351" s="35" t="s">
        <v>1599</v>
      </c>
      <c r="F351" s="71"/>
      <c r="G351" s="71"/>
    </row>
    <row r="352" spans="1:7" x14ac:dyDescent="0.25">
      <c r="A352" s="35" t="s">
        <v>1600</v>
      </c>
      <c r="F352" s="71"/>
      <c r="G352" s="71"/>
    </row>
    <row r="353" spans="1:7" x14ac:dyDescent="0.25">
      <c r="A353" s="35" t="s">
        <v>1601</v>
      </c>
      <c r="F353" s="71"/>
      <c r="G353" s="71"/>
    </row>
    <row r="354" spans="1:7" x14ac:dyDescent="0.25">
      <c r="A354" s="35" t="s">
        <v>1602</v>
      </c>
      <c r="F354" s="71"/>
      <c r="G354" s="71"/>
    </row>
    <row r="355" spans="1:7" x14ac:dyDescent="0.25">
      <c r="A355" s="35" t="s">
        <v>1603</v>
      </c>
      <c r="F355" s="71"/>
      <c r="G355" s="71"/>
    </row>
    <row r="356" spans="1:7" x14ac:dyDescent="0.25">
      <c r="A356" s="35" t="s">
        <v>1604</v>
      </c>
      <c r="F356" s="71"/>
      <c r="G356" s="71"/>
    </row>
    <row r="357" spans="1:7" customFormat="1" x14ac:dyDescent="0.25">
      <c r="A357" s="83"/>
      <c r="B357" s="83" t="s">
        <v>790</v>
      </c>
      <c r="C357" s="83" t="s">
        <v>28</v>
      </c>
      <c r="D357" s="83" t="s">
        <v>329</v>
      </c>
      <c r="E357" s="83"/>
      <c r="F357" s="83" t="s">
        <v>55</v>
      </c>
      <c r="G357" s="83" t="s">
        <v>336</v>
      </c>
    </row>
    <row r="358" spans="1:7" customFormat="1" x14ac:dyDescent="0.25">
      <c r="A358" s="35" t="s">
        <v>1106</v>
      </c>
      <c r="B358" s="62" t="s">
        <v>712</v>
      </c>
      <c r="C358" s="133"/>
      <c r="D358" s="136"/>
      <c r="E358" s="40"/>
      <c r="F358" s="71" t="str">
        <f t="shared" ref="F358:F364" si="15">IF($C$365=0,"",IF(C358="[For completion]","",C358/$C$365))</f>
        <v/>
      </c>
      <c r="G358" s="71" t="str">
        <f t="shared" ref="G358:G364" si="16">IF($D$365=0,"",IF(D358="[For completion]","",D358/$D$365))</f>
        <v/>
      </c>
    </row>
    <row r="359" spans="1:7" customFormat="1" x14ac:dyDescent="0.25">
      <c r="A359" s="35" t="s">
        <v>1107</v>
      </c>
      <c r="B359" s="78" t="s">
        <v>713</v>
      </c>
      <c r="C359" s="133"/>
      <c r="D359" s="136"/>
      <c r="E359" s="40"/>
      <c r="F359" s="71" t="str">
        <f t="shared" si="15"/>
        <v/>
      </c>
      <c r="G359" s="71" t="str">
        <f t="shared" si="16"/>
        <v/>
      </c>
    </row>
    <row r="360" spans="1:7" customFormat="1" x14ac:dyDescent="0.25">
      <c r="A360" s="35" t="s">
        <v>1108</v>
      </c>
      <c r="B360" s="62" t="s">
        <v>714</v>
      </c>
      <c r="C360" s="133"/>
      <c r="D360" s="136"/>
      <c r="E360" s="40"/>
      <c r="F360" s="71" t="str">
        <f t="shared" si="15"/>
        <v/>
      </c>
      <c r="G360" s="71" t="str">
        <f t="shared" si="16"/>
        <v/>
      </c>
    </row>
    <row r="361" spans="1:7" customFormat="1" x14ac:dyDescent="0.25">
      <c r="A361" s="35" t="s">
        <v>1109</v>
      </c>
      <c r="B361" s="62" t="s">
        <v>715</v>
      </c>
      <c r="C361" s="133"/>
      <c r="D361" s="136"/>
      <c r="E361" s="40"/>
      <c r="F361" s="71" t="str">
        <f t="shared" si="15"/>
        <v/>
      </c>
      <c r="G361" s="71" t="str">
        <f t="shared" si="16"/>
        <v/>
      </c>
    </row>
    <row r="362" spans="1:7" customFormat="1" x14ac:dyDescent="0.25">
      <c r="A362" s="35" t="s">
        <v>1110</v>
      </c>
      <c r="B362" s="62" t="s">
        <v>716</v>
      </c>
      <c r="C362" s="144"/>
      <c r="D362" s="145"/>
      <c r="E362" s="40"/>
      <c r="F362" s="71" t="str">
        <f t="shared" si="15"/>
        <v/>
      </c>
      <c r="G362" s="71" t="str">
        <f t="shared" si="16"/>
        <v/>
      </c>
    </row>
    <row r="363" spans="1:7" customFormat="1" x14ac:dyDescent="0.25">
      <c r="A363" s="35" t="s">
        <v>1111</v>
      </c>
      <c r="B363" s="62" t="s">
        <v>717</v>
      </c>
      <c r="C363" s="133"/>
      <c r="D363" s="136"/>
      <c r="E363" s="40"/>
      <c r="F363" s="71" t="str">
        <f t="shared" si="15"/>
        <v/>
      </c>
      <c r="G363" s="71" t="str">
        <f t="shared" si="16"/>
        <v/>
      </c>
    </row>
    <row r="364" spans="1:7" customFormat="1" x14ac:dyDescent="0.25">
      <c r="A364" s="35" t="s">
        <v>1112</v>
      </c>
      <c r="B364" s="62" t="s">
        <v>330</v>
      </c>
      <c r="C364" s="133"/>
      <c r="D364" s="136"/>
      <c r="E364" s="40"/>
      <c r="F364" s="71" t="str">
        <f t="shared" si="15"/>
        <v/>
      </c>
      <c r="G364" s="71" t="str">
        <f t="shared" si="16"/>
        <v/>
      </c>
    </row>
    <row r="365" spans="1:7" customFormat="1" x14ac:dyDescent="0.25">
      <c r="A365" s="35" t="s">
        <v>1113</v>
      </c>
      <c r="B365" s="62" t="s">
        <v>31</v>
      </c>
      <c r="C365" s="72">
        <f>SUM(C358:C364)</f>
        <v>0</v>
      </c>
      <c r="D365" s="74">
        <f>SUM(D358:D364)</f>
        <v>0</v>
      </c>
      <c r="E365" s="40"/>
      <c r="F365" s="71">
        <f>SUM(F358:F364)</f>
        <v>0</v>
      </c>
      <c r="G365" s="71">
        <f>SUM(G358:G364)</f>
        <v>0</v>
      </c>
    </row>
    <row r="366" spans="1:7" customFormat="1" x14ac:dyDescent="0.25">
      <c r="A366" s="35" t="s">
        <v>1114</v>
      </c>
      <c r="B366" s="62"/>
      <c r="C366" s="35"/>
      <c r="D366" s="35"/>
      <c r="E366" s="40"/>
      <c r="F366" s="40"/>
      <c r="G366" s="40"/>
    </row>
    <row r="367" spans="1:7" customFormat="1" x14ac:dyDescent="0.25">
      <c r="A367" s="83"/>
      <c r="B367" s="83" t="s">
        <v>791</v>
      </c>
      <c r="C367" s="83" t="s">
        <v>28</v>
      </c>
      <c r="D367" s="83" t="s">
        <v>329</v>
      </c>
      <c r="E367" s="83"/>
      <c r="F367" s="83" t="s">
        <v>55</v>
      </c>
      <c r="G367" s="83" t="s">
        <v>336</v>
      </c>
    </row>
    <row r="368" spans="1:7" customFormat="1" x14ac:dyDescent="0.25">
      <c r="A368" s="35" t="s">
        <v>1115</v>
      </c>
      <c r="B368" s="62" t="s">
        <v>709</v>
      </c>
      <c r="C368" s="133">
        <v>3.4599847599999998</v>
      </c>
      <c r="D368" s="136">
        <v>18</v>
      </c>
      <c r="E368" s="40"/>
      <c r="F368" s="71">
        <f>IF($C$372=0,"",IF(C368="[For completion]","",C368/$C$372))</f>
        <v>2.0894378833543035E-2</v>
      </c>
      <c r="G368" s="71">
        <f>IF($D$372=0,"",IF(D368="[For completion]","",D368/$D$372))</f>
        <v>1.1968085106382979E-2</v>
      </c>
    </row>
    <row r="369" spans="1:7" customFormat="1" x14ac:dyDescent="0.25">
      <c r="A369" s="35" t="s">
        <v>1116</v>
      </c>
      <c r="B369" s="78" t="s">
        <v>710</v>
      </c>
      <c r="C369" s="133">
        <v>94.428049029999968</v>
      </c>
      <c r="D369" s="136">
        <v>871</v>
      </c>
      <c r="E369" s="40"/>
      <c r="F369" s="71">
        <f>IF($C$372=0,"",IF(C369="[For completion]","",C369/$C$372))</f>
        <v>0.57023818479050048</v>
      </c>
      <c r="G369" s="71">
        <f>IF($D$372=0,"",IF(D369="[For completion]","",D369/$D$372))</f>
        <v>0.5791223404255319</v>
      </c>
    </row>
    <row r="370" spans="1:7" customFormat="1" x14ac:dyDescent="0.25">
      <c r="A370" s="35" t="s">
        <v>1117</v>
      </c>
      <c r="B370" s="62" t="s">
        <v>330</v>
      </c>
      <c r="C370" s="133" t="s">
        <v>27</v>
      </c>
      <c r="D370" s="136" t="s">
        <v>27</v>
      </c>
      <c r="E370" s="40"/>
      <c r="F370" s="71" t="str">
        <f>IF($C$372=0,"",IF(C370="[For completion]","",C370/$C$372))</f>
        <v/>
      </c>
      <c r="G370" s="71" t="str">
        <f>IF($D$372=0,"",IF(D370="[For completion]","",D370/$D$372))</f>
        <v/>
      </c>
    </row>
    <row r="371" spans="1:7" customFormat="1" x14ac:dyDescent="0.25">
      <c r="A371" s="35" t="s">
        <v>1118</v>
      </c>
      <c r="B371" s="35" t="s">
        <v>711</v>
      </c>
      <c r="C371" s="133">
        <v>67.706013659999968</v>
      </c>
      <c r="D371" s="136">
        <v>615</v>
      </c>
      <c r="E371" s="40"/>
      <c r="F371" s="71">
        <f>IF($C$372=0,"",IF(C371="[For completion]","",C371/$C$372))</f>
        <v>0.40886743637595646</v>
      </c>
      <c r="G371" s="71">
        <f>IF($D$372=0,"",IF(D371="[For completion]","",D371/$D$372))</f>
        <v>0.40890957446808512</v>
      </c>
    </row>
    <row r="372" spans="1:7" customFormat="1" x14ac:dyDescent="0.25">
      <c r="A372" s="35" t="s">
        <v>1119</v>
      </c>
      <c r="B372" s="62" t="s">
        <v>31</v>
      </c>
      <c r="C372" s="131">
        <f>C368+C369+C371</f>
        <v>165.59404744999995</v>
      </c>
      <c r="D372" s="128">
        <f>D368+D369+D371</f>
        <v>1504</v>
      </c>
      <c r="E372" s="40"/>
      <c r="F372" s="73">
        <f>SUM(F368:F371)</f>
        <v>1</v>
      </c>
      <c r="G372" s="73">
        <f>SUM(G368:G371)</f>
        <v>1</v>
      </c>
    </row>
    <row r="373" spans="1:7" customFormat="1" x14ac:dyDescent="0.25">
      <c r="A373" s="35" t="s">
        <v>1120</v>
      </c>
      <c r="B373" s="62"/>
      <c r="C373" s="125"/>
      <c r="D373" s="35"/>
      <c r="E373" s="40"/>
      <c r="F373" s="40"/>
      <c r="G373" s="40"/>
    </row>
    <row r="374" spans="1:7" customFormat="1" x14ac:dyDescent="0.25">
      <c r="A374" s="83"/>
      <c r="B374" s="83" t="s">
        <v>1583</v>
      </c>
      <c r="C374" s="83" t="s">
        <v>1532</v>
      </c>
      <c r="D374" s="83" t="s">
        <v>1533</v>
      </c>
      <c r="E374" s="83"/>
      <c r="F374" s="83" t="s">
        <v>1531</v>
      </c>
      <c r="G374" s="83"/>
    </row>
    <row r="375" spans="1:7" customFormat="1" x14ac:dyDescent="0.25">
      <c r="A375" s="35" t="s">
        <v>1324</v>
      </c>
      <c r="B375" s="62" t="s">
        <v>712</v>
      </c>
      <c r="C375" s="133"/>
      <c r="D375" s="72"/>
      <c r="E375" s="33"/>
      <c r="F375" s="72"/>
      <c r="G375" s="71"/>
    </row>
    <row r="376" spans="1:7" customFormat="1" x14ac:dyDescent="0.25">
      <c r="A376" s="35" t="s">
        <v>1535</v>
      </c>
      <c r="B376" s="78" t="s">
        <v>713</v>
      </c>
      <c r="C376" s="133"/>
      <c r="D376" s="72"/>
      <c r="E376" s="33"/>
      <c r="F376" s="72"/>
      <c r="G376" s="71"/>
    </row>
    <row r="377" spans="1:7" customFormat="1" x14ac:dyDescent="0.25">
      <c r="A377" s="35" t="s">
        <v>1536</v>
      </c>
      <c r="B377" s="62" t="s">
        <v>714</v>
      </c>
      <c r="C377" s="133"/>
      <c r="D377" s="72"/>
      <c r="E377" s="33"/>
      <c r="F377" s="72"/>
      <c r="G377" s="71"/>
    </row>
    <row r="378" spans="1:7" customFormat="1" x14ac:dyDescent="0.25">
      <c r="A378" s="35" t="s">
        <v>1537</v>
      </c>
      <c r="B378" s="62" t="s">
        <v>715</v>
      </c>
      <c r="C378" s="133"/>
      <c r="D378" s="72"/>
      <c r="E378" s="33"/>
      <c r="F378" s="72"/>
      <c r="G378" s="71"/>
    </row>
    <row r="379" spans="1:7" customFormat="1" x14ac:dyDescent="0.25">
      <c r="A379" s="35" t="s">
        <v>1538</v>
      </c>
      <c r="B379" s="62" t="s">
        <v>716</v>
      </c>
      <c r="C379" s="133"/>
      <c r="D379" s="72"/>
      <c r="E379" s="33"/>
      <c r="F379" s="72"/>
      <c r="G379" s="71"/>
    </row>
    <row r="380" spans="1:7" customFormat="1" x14ac:dyDescent="0.25">
      <c r="A380" s="35" t="s">
        <v>1539</v>
      </c>
      <c r="B380" s="62" t="s">
        <v>717</v>
      </c>
      <c r="C380" s="133"/>
      <c r="D380" s="72"/>
      <c r="E380" s="33"/>
      <c r="F380" s="72"/>
      <c r="G380" s="71"/>
    </row>
    <row r="381" spans="1:7" customFormat="1" x14ac:dyDescent="0.25">
      <c r="A381" s="35" t="s">
        <v>1540</v>
      </c>
      <c r="B381" s="62" t="s">
        <v>330</v>
      </c>
      <c r="C381" s="133"/>
      <c r="D381" s="72"/>
      <c r="E381" s="33"/>
      <c r="F381" s="72"/>
      <c r="G381" s="71"/>
    </row>
    <row r="382" spans="1:7" customFormat="1" x14ac:dyDescent="0.25">
      <c r="A382" s="35" t="s">
        <v>1541</v>
      </c>
      <c r="B382" s="62" t="s">
        <v>711</v>
      </c>
      <c r="C382" s="133"/>
      <c r="D382" s="72"/>
      <c r="E382" s="33"/>
      <c r="F382" s="72"/>
      <c r="G382" s="71"/>
    </row>
    <row r="383" spans="1:7" customFormat="1" x14ac:dyDescent="0.25">
      <c r="A383" s="35" t="s">
        <v>1542</v>
      </c>
      <c r="B383" s="62" t="s">
        <v>31</v>
      </c>
      <c r="C383" s="72"/>
      <c r="D383" s="72"/>
      <c r="E383" s="33"/>
      <c r="F383" s="72"/>
      <c r="G383" s="71"/>
    </row>
    <row r="384" spans="1:7" customFormat="1" x14ac:dyDescent="0.25">
      <c r="A384" s="35" t="s">
        <v>1543</v>
      </c>
      <c r="B384" s="35" t="s">
        <v>1534</v>
      </c>
      <c r="C384" s="35"/>
      <c r="D384" s="35"/>
      <c r="E384" s="35"/>
      <c r="F384" s="133"/>
      <c r="G384" s="71"/>
    </row>
    <row r="385" spans="1:7" customFormat="1" x14ac:dyDescent="0.25">
      <c r="A385" s="35" t="s">
        <v>1544</v>
      </c>
      <c r="B385" s="35"/>
      <c r="C385" s="35"/>
      <c r="D385" s="35"/>
      <c r="E385" s="35"/>
      <c r="F385" s="35"/>
      <c r="G385" s="35"/>
    </row>
    <row r="386" spans="1:7" ht="15" customHeight="1" x14ac:dyDescent="0.25">
      <c r="A386" s="35" t="s">
        <v>1545</v>
      </c>
      <c r="C386" s="151"/>
      <c r="E386" s="33"/>
      <c r="F386" s="33"/>
    </row>
    <row r="387" spans="1:7" x14ac:dyDescent="0.25">
      <c r="A387" s="35" t="s">
        <v>1546</v>
      </c>
      <c r="C387" s="151"/>
      <c r="E387" s="33"/>
      <c r="F387" s="33"/>
    </row>
    <row r="388" spans="1:7" x14ac:dyDescent="0.25">
      <c r="A388" s="35" t="s">
        <v>1547</v>
      </c>
      <c r="C388" s="151"/>
      <c r="E388" s="33"/>
      <c r="F388" s="33"/>
    </row>
    <row r="389" spans="1:7" x14ac:dyDescent="0.25">
      <c r="A389" s="35" t="s">
        <v>1548</v>
      </c>
      <c r="C389" s="151"/>
      <c r="E389" s="33"/>
      <c r="F389" s="33"/>
    </row>
    <row r="390" spans="1:7" x14ac:dyDescent="0.25">
      <c r="A390" s="35" t="s">
        <v>1549</v>
      </c>
      <c r="C390" s="151"/>
      <c r="E390" s="33"/>
      <c r="F390" s="33"/>
    </row>
    <row r="391" spans="1:7" x14ac:dyDescent="0.25">
      <c r="A391" s="35" t="s">
        <v>1550</v>
      </c>
      <c r="C391" s="151"/>
      <c r="E391" s="33"/>
      <c r="F391" s="33"/>
    </row>
    <row r="392" spans="1:7" x14ac:dyDescent="0.25">
      <c r="A392" s="35" t="s">
        <v>1551</v>
      </c>
      <c r="C392" s="151"/>
      <c r="E392" s="33"/>
      <c r="F392" s="33"/>
    </row>
    <row r="393" spans="1:7" x14ac:dyDescent="0.25">
      <c r="A393" s="35" t="s">
        <v>1552</v>
      </c>
      <c r="C393" s="151"/>
      <c r="E393" s="33"/>
      <c r="F393" s="33"/>
    </row>
    <row r="394" spans="1:7" x14ac:dyDescent="0.25">
      <c r="A394" s="35" t="s">
        <v>1553</v>
      </c>
      <c r="C394" s="151"/>
      <c r="E394" s="33"/>
      <c r="F394" s="33"/>
    </row>
    <row r="395" spans="1:7" x14ac:dyDescent="0.25">
      <c r="A395" s="35" t="s">
        <v>1554</v>
      </c>
      <c r="C395" s="151"/>
      <c r="E395" s="33"/>
      <c r="F395" s="33"/>
    </row>
    <row r="396" spans="1:7" x14ac:dyDescent="0.25">
      <c r="A396" s="35" t="s">
        <v>1555</v>
      </c>
      <c r="C396" s="151"/>
      <c r="E396" s="33"/>
      <c r="F396" s="33"/>
    </row>
    <row r="397" spans="1:7" x14ac:dyDescent="0.25">
      <c r="A397" s="35" t="s">
        <v>1556</v>
      </c>
      <c r="C397" s="151"/>
      <c r="E397" s="33"/>
      <c r="F397" s="33"/>
    </row>
    <row r="398" spans="1:7" x14ac:dyDescent="0.25">
      <c r="A398" s="35" t="s">
        <v>1557</v>
      </c>
      <c r="C398" s="151"/>
      <c r="E398" s="33"/>
      <c r="F398" s="33"/>
    </row>
    <row r="399" spans="1:7" x14ac:dyDescent="0.25">
      <c r="A399" s="35" t="s">
        <v>1558</v>
      </c>
      <c r="C399" s="151"/>
      <c r="E399" s="33"/>
      <c r="F399" s="33"/>
    </row>
    <row r="400" spans="1:7" x14ac:dyDescent="0.25">
      <c r="A400" s="35" t="s">
        <v>1559</v>
      </c>
      <c r="C400" s="151"/>
      <c r="E400" s="33"/>
      <c r="F400" s="33"/>
    </row>
    <row r="401" spans="1:6" x14ac:dyDescent="0.25">
      <c r="A401" s="35" t="s">
        <v>1560</v>
      </c>
      <c r="C401" s="151"/>
      <c r="E401" s="33"/>
      <c r="F401" s="33"/>
    </row>
    <row r="402" spans="1:6" x14ac:dyDescent="0.25">
      <c r="A402" s="35" t="s">
        <v>1561</v>
      </c>
      <c r="C402" s="151"/>
      <c r="E402" s="33"/>
      <c r="F402" s="33"/>
    </row>
    <row r="403" spans="1:6" x14ac:dyDescent="0.25">
      <c r="A403" s="35" t="s">
        <v>1562</v>
      </c>
      <c r="C403" s="151"/>
      <c r="E403" s="33"/>
      <c r="F403" s="33"/>
    </row>
    <row r="404" spans="1:6" x14ac:dyDescent="0.25">
      <c r="A404" s="35" t="s">
        <v>1563</v>
      </c>
      <c r="C404" s="151"/>
      <c r="E404" s="33"/>
      <c r="F404" s="33"/>
    </row>
    <row r="405" spans="1:6" x14ac:dyDescent="0.25">
      <c r="A405" s="35" t="s">
        <v>1564</v>
      </c>
      <c r="C405" s="151"/>
      <c r="E405" s="33"/>
      <c r="F405" s="33"/>
    </row>
    <row r="406" spans="1:6" x14ac:dyDescent="0.25">
      <c r="A406" s="35" t="s">
        <v>1565</v>
      </c>
      <c r="C406" s="151"/>
      <c r="E406" s="33"/>
      <c r="F406" s="33"/>
    </row>
    <row r="407" spans="1:6" x14ac:dyDescent="0.25">
      <c r="A407" s="35" t="s">
        <v>1566</v>
      </c>
      <c r="C407" s="151"/>
      <c r="E407" s="33"/>
      <c r="F407" s="33"/>
    </row>
    <row r="408" spans="1:6" x14ac:dyDescent="0.25">
      <c r="A408" s="35" t="s">
        <v>1567</v>
      </c>
      <c r="C408" s="151"/>
      <c r="E408" s="33"/>
      <c r="F408" s="33"/>
    </row>
    <row r="409" spans="1:6" x14ac:dyDescent="0.25">
      <c r="A409" s="35" t="s">
        <v>1568</v>
      </c>
      <c r="C409" s="151"/>
      <c r="E409" s="33"/>
      <c r="F409" s="33"/>
    </row>
    <row r="410" spans="1:6" x14ac:dyDescent="0.25">
      <c r="A410" s="35" t="s">
        <v>1569</v>
      </c>
      <c r="C410" s="151"/>
      <c r="E410" s="33"/>
      <c r="F410" s="33"/>
    </row>
    <row r="411" spans="1:6" x14ac:dyDescent="0.25">
      <c r="A411" s="35" t="s">
        <v>1570</v>
      </c>
      <c r="C411" s="151"/>
      <c r="E411" s="33"/>
      <c r="F411" s="33"/>
    </row>
    <row r="412" spans="1:6" x14ac:dyDescent="0.25">
      <c r="A412" s="35" t="s">
        <v>1571</v>
      </c>
      <c r="C412" s="151"/>
      <c r="E412" s="33"/>
      <c r="F412" s="33"/>
    </row>
    <row r="413" spans="1:6" x14ac:dyDescent="0.25">
      <c r="A413" s="35" t="s">
        <v>1572</v>
      </c>
      <c r="C413" s="151"/>
      <c r="E413" s="33"/>
      <c r="F413" s="33"/>
    </row>
    <row r="414" spans="1:6" x14ac:dyDescent="0.25">
      <c r="A414" s="35" t="s">
        <v>1573</v>
      </c>
      <c r="C414" s="151"/>
      <c r="E414" s="33"/>
      <c r="F414" s="33"/>
    </row>
    <row r="415" spans="1:6" x14ac:dyDescent="0.25">
      <c r="A415" s="35" t="s">
        <v>1574</v>
      </c>
      <c r="C415" s="151"/>
      <c r="E415" s="33"/>
      <c r="F415" s="33"/>
    </row>
    <row r="416" spans="1:6" x14ac:dyDescent="0.25">
      <c r="A416" s="35" t="s">
        <v>1575</v>
      </c>
      <c r="C416" s="151"/>
      <c r="E416" s="33"/>
      <c r="F416" s="33"/>
    </row>
    <row r="417" spans="1:7" x14ac:dyDescent="0.25">
      <c r="A417" s="35" t="s">
        <v>1576</v>
      </c>
      <c r="C417" s="151"/>
      <c r="E417" s="33"/>
      <c r="F417" s="33"/>
    </row>
    <row r="418" spans="1:7" x14ac:dyDescent="0.25">
      <c r="A418" s="35" t="s">
        <v>1577</v>
      </c>
      <c r="C418" s="151"/>
      <c r="E418" s="33"/>
      <c r="F418" s="33"/>
    </row>
    <row r="419" spans="1:7" x14ac:dyDescent="0.25">
      <c r="A419" s="35" t="s">
        <v>1578</v>
      </c>
      <c r="C419" s="151"/>
      <c r="E419" s="33"/>
      <c r="F419" s="33"/>
    </row>
    <row r="420" spans="1:7" x14ac:dyDescent="0.25">
      <c r="A420" s="35" t="s">
        <v>1579</v>
      </c>
      <c r="C420" s="151"/>
      <c r="E420" s="33"/>
      <c r="F420" s="33"/>
    </row>
    <row r="421" spans="1:7" x14ac:dyDescent="0.25">
      <c r="A421" s="35" t="s">
        <v>1580</v>
      </c>
      <c r="C421" s="151"/>
      <c r="E421" s="33"/>
      <c r="F421" s="33"/>
    </row>
    <row r="422" spans="1:7" x14ac:dyDescent="0.25">
      <c r="A422" s="35" t="s">
        <v>1581</v>
      </c>
      <c r="C422" s="151"/>
      <c r="E422" s="33"/>
      <c r="F422" s="33"/>
    </row>
    <row r="423" spans="1:7" ht="18.75" x14ac:dyDescent="0.25">
      <c r="A423" s="84"/>
      <c r="B423" s="163" t="s">
        <v>1588</v>
      </c>
      <c r="C423" s="84"/>
      <c r="D423" s="84"/>
      <c r="E423" s="84"/>
      <c r="F423" s="85"/>
      <c r="G423" s="85"/>
    </row>
    <row r="424" spans="1:7" x14ac:dyDescent="0.25">
      <c r="A424" s="83"/>
      <c r="B424" s="83" t="s">
        <v>1325</v>
      </c>
      <c r="C424" s="83" t="s">
        <v>101</v>
      </c>
      <c r="D424" s="83" t="s">
        <v>102</v>
      </c>
      <c r="E424" s="86"/>
      <c r="F424" s="83" t="s">
        <v>56</v>
      </c>
      <c r="G424" s="83" t="s">
        <v>103</v>
      </c>
    </row>
    <row r="425" spans="1:7" x14ac:dyDescent="0.25">
      <c r="A425" s="35" t="s">
        <v>1121</v>
      </c>
      <c r="B425" s="35" t="s">
        <v>104</v>
      </c>
      <c r="C425" s="72" t="s">
        <v>27</v>
      </c>
      <c r="D425" s="65"/>
      <c r="E425" s="65"/>
      <c r="F425" s="42"/>
      <c r="G425" s="42"/>
    </row>
    <row r="426" spans="1:7" x14ac:dyDescent="0.25">
      <c r="A426" s="65"/>
      <c r="D426" s="65"/>
      <c r="E426" s="65"/>
      <c r="F426" s="42"/>
      <c r="G426" s="42"/>
    </row>
    <row r="427" spans="1:7" ht="15" customHeight="1" x14ac:dyDescent="0.25">
      <c r="B427" s="35" t="s">
        <v>105</v>
      </c>
      <c r="D427" s="65"/>
      <c r="E427" s="65"/>
      <c r="F427" s="42"/>
      <c r="G427" s="42"/>
    </row>
    <row r="428" spans="1:7" x14ac:dyDescent="0.25">
      <c r="A428" s="35" t="s">
        <v>1122</v>
      </c>
      <c r="B428" s="62" t="s">
        <v>87</v>
      </c>
      <c r="C428" s="72" t="s">
        <v>27</v>
      </c>
      <c r="D428" s="74" t="s">
        <v>27</v>
      </c>
      <c r="E428" s="65"/>
      <c r="F428" s="71" t="str">
        <f>IF($C$452=0,"",IF(C428="[for completion]","",C428/$C$452))</f>
        <v/>
      </c>
      <c r="G428" s="71" t="str">
        <f>IF($D$452=0,"",IF(D428="[for completion]","",D428/$D$452))</f>
        <v/>
      </c>
    </row>
    <row r="429" spans="1:7" x14ac:dyDescent="0.25">
      <c r="A429" s="35" t="s">
        <v>1123</v>
      </c>
      <c r="B429" s="62" t="s">
        <v>87</v>
      </c>
      <c r="C429" s="72" t="s">
        <v>27</v>
      </c>
      <c r="D429" s="74" t="s">
        <v>27</v>
      </c>
      <c r="E429" s="65"/>
      <c r="F429" s="71" t="str">
        <f t="shared" ref="F429:F451" si="17">IF($C$452=0,"",IF(C429="[for completion]","",C429/$C$452))</f>
        <v/>
      </c>
      <c r="G429" s="71" t="str">
        <f t="shared" ref="G429:G451" si="18">IF($D$452=0,"",IF(D429="[for completion]","",D429/$D$452))</f>
        <v/>
      </c>
    </row>
    <row r="430" spans="1:7" x14ac:dyDescent="0.25">
      <c r="A430" s="35" t="s">
        <v>1124</v>
      </c>
      <c r="B430" s="62" t="s">
        <v>87</v>
      </c>
      <c r="C430" s="72" t="s">
        <v>27</v>
      </c>
      <c r="D430" s="74" t="s">
        <v>27</v>
      </c>
      <c r="E430" s="65"/>
      <c r="F430" s="71" t="str">
        <f t="shared" si="17"/>
        <v/>
      </c>
      <c r="G430" s="71" t="str">
        <f t="shared" si="18"/>
        <v/>
      </c>
    </row>
    <row r="431" spans="1:7" x14ac:dyDescent="0.25">
      <c r="A431" s="35" t="s">
        <v>1125</v>
      </c>
      <c r="B431" s="62" t="s">
        <v>87</v>
      </c>
      <c r="C431" s="72" t="s">
        <v>27</v>
      </c>
      <c r="D431" s="74" t="s">
        <v>27</v>
      </c>
      <c r="E431" s="65"/>
      <c r="F431" s="71" t="str">
        <f t="shared" si="17"/>
        <v/>
      </c>
      <c r="G431" s="71" t="str">
        <f t="shared" si="18"/>
        <v/>
      </c>
    </row>
    <row r="432" spans="1:7" x14ac:dyDescent="0.25">
      <c r="A432" s="35" t="s">
        <v>1126</v>
      </c>
      <c r="B432" s="62" t="s">
        <v>87</v>
      </c>
      <c r="C432" s="72" t="s">
        <v>27</v>
      </c>
      <c r="D432" s="74" t="s">
        <v>27</v>
      </c>
      <c r="E432" s="65"/>
      <c r="F432" s="71" t="str">
        <f t="shared" si="17"/>
        <v/>
      </c>
      <c r="G432" s="71" t="str">
        <f t="shared" si="18"/>
        <v/>
      </c>
    </row>
    <row r="433" spans="1:7" x14ac:dyDescent="0.25">
      <c r="A433" s="35" t="s">
        <v>1127</v>
      </c>
      <c r="B433" s="62" t="s">
        <v>87</v>
      </c>
      <c r="C433" s="72" t="s">
        <v>27</v>
      </c>
      <c r="D433" s="74" t="s">
        <v>27</v>
      </c>
      <c r="E433" s="65"/>
      <c r="F433" s="71" t="str">
        <f t="shared" si="17"/>
        <v/>
      </c>
      <c r="G433" s="71" t="str">
        <f t="shared" si="18"/>
        <v/>
      </c>
    </row>
    <row r="434" spans="1:7" x14ac:dyDescent="0.25">
      <c r="A434" s="35" t="s">
        <v>1128</v>
      </c>
      <c r="B434" s="62" t="s">
        <v>87</v>
      </c>
      <c r="C434" s="72" t="s">
        <v>27</v>
      </c>
      <c r="D434" s="74" t="s">
        <v>27</v>
      </c>
      <c r="E434" s="65"/>
      <c r="F434" s="71" t="str">
        <f t="shared" si="17"/>
        <v/>
      </c>
      <c r="G434" s="71" t="str">
        <f t="shared" si="18"/>
        <v/>
      </c>
    </row>
    <row r="435" spans="1:7" x14ac:dyDescent="0.25">
      <c r="A435" s="35" t="s">
        <v>1129</v>
      </c>
      <c r="B435" s="62" t="s">
        <v>87</v>
      </c>
      <c r="C435" s="72" t="s">
        <v>27</v>
      </c>
      <c r="D435" s="74" t="s">
        <v>27</v>
      </c>
      <c r="E435" s="65"/>
      <c r="F435" s="71" t="str">
        <f t="shared" si="17"/>
        <v/>
      </c>
      <c r="G435" s="71" t="str">
        <f t="shared" si="18"/>
        <v/>
      </c>
    </row>
    <row r="436" spans="1:7" x14ac:dyDescent="0.25">
      <c r="A436" s="35" t="s">
        <v>1130</v>
      </c>
      <c r="B436" s="62" t="s">
        <v>87</v>
      </c>
      <c r="C436" s="72" t="s">
        <v>27</v>
      </c>
      <c r="D436" s="74" t="s">
        <v>27</v>
      </c>
      <c r="E436" s="65"/>
      <c r="F436" s="71" t="str">
        <f t="shared" si="17"/>
        <v/>
      </c>
      <c r="G436" s="71" t="str">
        <f t="shared" si="18"/>
        <v/>
      </c>
    </row>
    <row r="437" spans="1:7" x14ac:dyDescent="0.25">
      <c r="A437" s="35" t="s">
        <v>1326</v>
      </c>
      <c r="B437" s="62" t="s">
        <v>87</v>
      </c>
      <c r="C437" s="72" t="s">
        <v>27</v>
      </c>
      <c r="D437" s="74" t="s">
        <v>27</v>
      </c>
      <c r="E437" s="62"/>
      <c r="F437" s="71" t="str">
        <f t="shared" si="17"/>
        <v/>
      </c>
      <c r="G437" s="71" t="str">
        <f t="shared" si="18"/>
        <v/>
      </c>
    </row>
    <row r="438" spans="1:7" x14ac:dyDescent="0.25">
      <c r="A438" s="35" t="s">
        <v>1327</v>
      </c>
      <c r="B438" s="62" t="s">
        <v>87</v>
      </c>
      <c r="C438" s="72" t="s">
        <v>27</v>
      </c>
      <c r="D438" s="74" t="s">
        <v>27</v>
      </c>
      <c r="E438" s="62"/>
      <c r="F438" s="71" t="str">
        <f t="shared" si="17"/>
        <v/>
      </c>
      <c r="G438" s="71" t="str">
        <f>IF($D$452=0,"",IF(D438="[for completion]","",D438/$D$452))</f>
        <v/>
      </c>
    </row>
    <row r="439" spans="1:7" x14ac:dyDescent="0.25">
      <c r="A439" s="35" t="s">
        <v>1328</v>
      </c>
      <c r="B439" s="62" t="s">
        <v>87</v>
      </c>
      <c r="C439" s="72" t="s">
        <v>27</v>
      </c>
      <c r="D439" s="74" t="s">
        <v>27</v>
      </c>
      <c r="E439" s="62"/>
      <c r="F439" s="71" t="str">
        <f t="shared" si="17"/>
        <v/>
      </c>
      <c r="G439" s="71" t="str">
        <f t="shared" si="18"/>
        <v/>
      </c>
    </row>
    <row r="440" spans="1:7" x14ac:dyDescent="0.25">
      <c r="A440" s="35" t="s">
        <v>1329</v>
      </c>
      <c r="B440" s="62" t="s">
        <v>87</v>
      </c>
      <c r="C440" s="72" t="s">
        <v>27</v>
      </c>
      <c r="D440" s="74" t="s">
        <v>27</v>
      </c>
      <c r="E440" s="62"/>
      <c r="F440" s="71" t="str">
        <f>IF($C$452=0,"",IF(C440="[for completion]","",C440/$C$452))</f>
        <v/>
      </c>
      <c r="G440" s="71" t="str">
        <f t="shared" si="18"/>
        <v/>
      </c>
    </row>
    <row r="441" spans="1:7" x14ac:dyDescent="0.25">
      <c r="A441" s="35" t="s">
        <v>1330</v>
      </c>
      <c r="B441" s="62" t="s">
        <v>87</v>
      </c>
      <c r="C441" s="72" t="s">
        <v>27</v>
      </c>
      <c r="D441" s="74" t="s">
        <v>27</v>
      </c>
      <c r="E441" s="62"/>
      <c r="F441" s="71" t="str">
        <f t="shared" si="17"/>
        <v/>
      </c>
      <c r="G441" s="71" t="str">
        <f t="shared" si="18"/>
        <v/>
      </c>
    </row>
    <row r="442" spans="1:7" x14ac:dyDescent="0.25">
      <c r="A442" s="35" t="s">
        <v>1331</v>
      </c>
      <c r="B442" s="62" t="s">
        <v>87</v>
      </c>
      <c r="C442" s="72" t="s">
        <v>27</v>
      </c>
      <c r="D442" s="74" t="s">
        <v>27</v>
      </c>
      <c r="E442" s="62"/>
      <c r="F442" s="71" t="str">
        <f t="shared" si="17"/>
        <v/>
      </c>
      <c r="G442" s="71" t="str">
        <f t="shared" si="18"/>
        <v/>
      </c>
    </row>
    <row r="443" spans="1:7" x14ac:dyDescent="0.25">
      <c r="A443" s="35" t="s">
        <v>1332</v>
      </c>
      <c r="B443" s="62" t="s">
        <v>87</v>
      </c>
      <c r="C443" s="72" t="s">
        <v>27</v>
      </c>
      <c r="D443" s="74" t="s">
        <v>27</v>
      </c>
      <c r="F443" s="71" t="str">
        <f t="shared" si="17"/>
        <v/>
      </c>
      <c r="G443" s="71" t="str">
        <f t="shared" si="18"/>
        <v/>
      </c>
    </row>
    <row r="444" spans="1:7" x14ac:dyDescent="0.25">
      <c r="A444" s="35" t="s">
        <v>1333</v>
      </c>
      <c r="B444" s="62" t="s">
        <v>87</v>
      </c>
      <c r="C444" s="72" t="s">
        <v>27</v>
      </c>
      <c r="D444" s="74" t="s">
        <v>27</v>
      </c>
      <c r="E444" s="126"/>
      <c r="F444" s="71" t="str">
        <f>IF($C$452=0,"",IF(C444="[for completion]","",C444/$C$452))</f>
        <v/>
      </c>
      <c r="G444" s="71" t="str">
        <f t="shared" si="18"/>
        <v/>
      </c>
    </row>
    <row r="445" spans="1:7" x14ac:dyDescent="0.25">
      <c r="A445" s="35" t="s">
        <v>1334</v>
      </c>
      <c r="B445" s="62" t="s">
        <v>87</v>
      </c>
      <c r="C445" s="72" t="s">
        <v>27</v>
      </c>
      <c r="D445" s="74" t="s">
        <v>27</v>
      </c>
      <c r="E445" s="126"/>
      <c r="F445" s="71" t="str">
        <f t="shared" si="17"/>
        <v/>
      </c>
      <c r="G445" s="71" t="str">
        <f t="shared" si="18"/>
        <v/>
      </c>
    </row>
    <row r="446" spans="1:7" x14ac:dyDescent="0.25">
      <c r="A446" s="35" t="s">
        <v>1335</v>
      </c>
      <c r="B446" s="62" t="s">
        <v>87</v>
      </c>
      <c r="C446" s="72" t="s">
        <v>27</v>
      </c>
      <c r="D446" s="74" t="s">
        <v>27</v>
      </c>
      <c r="E446" s="126"/>
      <c r="F446" s="71" t="str">
        <f t="shared" si="17"/>
        <v/>
      </c>
      <c r="G446" s="71" t="str">
        <f>IF($D$452=0,"",IF(D446="[for completion]","",D446/$D$452))</f>
        <v/>
      </c>
    </row>
    <row r="447" spans="1:7" x14ac:dyDescent="0.25">
      <c r="A447" s="35" t="s">
        <v>1336</v>
      </c>
      <c r="B447" s="62" t="s">
        <v>87</v>
      </c>
      <c r="C447" s="72" t="s">
        <v>27</v>
      </c>
      <c r="D447" s="74" t="s">
        <v>27</v>
      </c>
      <c r="E447" s="126"/>
      <c r="F447" s="71" t="str">
        <f t="shared" si="17"/>
        <v/>
      </c>
      <c r="G447" s="71" t="str">
        <f t="shared" si="18"/>
        <v/>
      </c>
    </row>
    <row r="448" spans="1:7" x14ac:dyDescent="0.25">
      <c r="A448" s="35" t="s">
        <v>1337</v>
      </c>
      <c r="B448" s="62" t="s">
        <v>87</v>
      </c>
      <c r="C448" s="72" t="s">
        <v>27</v>
      </c>
      <c r="D448" s="74" t="s">
        <v>27</v>
      </c>
      <c r="E448" s="126"/>
      <c r="F448" s="71" t="str">
        <f t="shared" si="17"/>
        <v/>
      </c>
      <c r="G448" s="71" t="str">
        <f t="shared" si="18"/>
        <v/>
      </c>
    </row>
    <row r="449" spans="1:7" ht="15" customHeight="1" x14ac:dyDescent="0.25">
      <c r="A449" s="35" t="s">
        <v>1338</v>
      </c>
      <c r="B449" s="62" t="s">
        <v>87</v>
      </c>
      <c r="C449" s="72" t="s">
        <v>27</v>
      </c>
      <c r="D449" s="74" t="s">
        <v>27</v>
      </c>
      <c r="E449" s="126"/>
      <c r="F449" s="71" t="str">
        <f t="shared" si="17"/>
        <v/>
      </c>
      <c r="G449" s="71" t="str">
        <f t="shared" si="18"/>
        <v/>
      </c>
    </row>
    <row r="450" spans="1:7" x14ac:dyDescent="0.25">
      <c r="A450" s="35" t="s">
        <v>1339</v>
      </c>
      <c r="B450" s="62" t="s">
        <v>87</v>
      </c>
      <c r="C450" s="72" t="s">
        <v>27</v>
      </c>
      <c r="D450" s="74" t="s">
        <v>27</v>
      </c>
      <c r="E450" s="126"/>
      <c r="F450" s="71" t="str">
        <f t="shared" si="17"/>
        <v/>
      </c>
      <c r="G450" s="71" t="str">
        <f t="shared" si="18"/>
        <v/>
      </c>
    </row>
    <row r="451" spans="1:7" x14ac:dyDescent="0.25">
      <c r="A451" s="35" t="s">
        <v>1340</v>
      </c>
      <c r="B451" s="62" t="s">
        <v>87</v>
      </c>
      <c r="C451" s="72" t="s">
        <v>27</v>
      </c>
      <c r="D451" s="74" t="s">
        <v>27</v>
      </c>
      <c r="E451" s="126"/>
      <c r="F451" s="71" t="str">
        <f t="shared" si="17"/>
        <v/>
      </c>
      <c r="G451" s="71" t="str">
        <f t="shared" si="18"/>
        <v/>
      </c>
    </row>
    <row r="452" spans="1:7" x14ac:dyDescent="0.25">
      <c r="A452" s="35" t="s">
        <v>1341</v>
      </c>
      <c r="B452" s="62" t="s">
        <v>31</v>
      </c>
      <c r="C452" s="77">
        <f>SUM(C428:C451)</f>
        <v>0</v>
      </c>
      <c r="D452" s="75">
        <f>SUM(D428:D451)</f>
        <v>0</v>
      </c>
      <c r="E452" s="126"/>
      <c r="F452" s="127">
        <f>SUM(F428:F451)</f>
        <v>0</v>
      </c>
      <c r="G452" s="127">
        <f>SUM(G428:G451)</f>
        <v>0</v>
      </c>
    </row>
    <row r="453" spans="1:7" x14ac:dyDescent="0.25">
      <c r="A453" s="83"/>
      <c r="B453" s="83" t="s">
        <v>1342</v>
      </c>
      <c r="C453" s="83" t="s">
        <v>101</v>
      </c>
      <c r="D453" s="83" t="s">
        <v>102</v>
      </c>
      <c r="E453" s="86"/>
      <c r="F453" s="83" t="s">
        <v>56</v>
      </c>
      <c r="G453" s="83" t="s">
        <v>103</v>
      </c>
    </row>
    <row r="454" spans="1:7" x14ac:dyDescent="0.25">
      <c r="A454" s="35" t="s">
        <v>1131</v>
      </c>
      <c r="B454" s="35" t="s">
        <v>107</v>
      </c>
      <c r="C454" s="125" t="s">
        <v>27</v>
      </c>
      <c r="G454" s="35"/>
    </row>
    <row r="455" spans="1:7" x14ac:dyDescent="0.25">
      <c r="G455" s="35"/>
    </row>
    <row r="456" spans="1:7" x14ac:dyDescent="0.25">
      <c r="B456" s="62" t="s">
        <v>108</v>
      </c>
      <c r="G456" s="35"/>
    </row>
    <row r="457" spans="1:7" x14ac:dyDescent="0.25">
      <c r="A457" s="35" t="s">
        <v>1132</v>
      </c>
      <c r="B457" s="35" t="s">
        <v>109</v>
      </c>
      <c r="C457" s="72" t="s">
        <v>27</v>
      </c>
      <c r="D457" s="74" t="s">
        <v>27</v>
      </c>
      <c r="F457" s="71" t="str">
        <f>IF($C$465=0,"",IF(C457="[for completion]","",C457/$C$465))</f>
        <v/>
      </c>
      <c r="G457" s="71" t="str">
        <f>IF($D$465=0,"",IF(D457="[for completion]","",D457/$D$465))</f>
        <v/>
      </c>
    </row>
    <row r="458" spans="1:7" x14ac:dyDescent="0.25">
      <c r="A458" s="35" t="s">
        <v>1133</v>
      </c>
      <c r="B458" s="35" t="s">
        <v>110</v>
      </c>
      <c r="C458" s="72" t="s">
        <v>27</v>
      </c>
      <c r="D458" s="74" t="s">
        <v>27</v>
      </c>
      <c r="F458" s="71" t="str">
        <f>IF($C$465=0,"",IF(C458="[for completion]","",C458/$C$465))</f>
        <v/>
      </c>
      <c r="G458" s="71" t="str">
        <f t="shared" ref="G458:G464" si="19">IF($D$465=0,"",IF(D458="[for completion]","",D458/$D$465))</f>
        <v/>
      </c>
    </row>
    <row r="459" spans="1:7" x14ac:dyDescent="0.25">
      <c r="A459" s="35" t="s">
        <v>1134</v>
      </c>
      <c r="B459" s="35" t="s">
        <v>111</v>
      </c>
      <c r="C459" s="72" t="s">
        <v>27</v>
      </c>
      <c r="D459" s="74" t="s">
        <v>27</v>
      </c>
      <c r="F459" s="71" t="str">
        <f t="shared" ref="F459:F464" si="20">IF($C$465=0,"",IF(C459="[for completion]","",C459/$C$465))</f>
        <v/>
      </c>
      <c r="G459" s="71" t="str">
        <f t="shared" si="19"/>
        <v/>
      </c>
    </row>
    <row r="460" spans="1:7" x14ac:dyDescent="0.25">
      <c r="A460" s="35" t="s">
        <v>1135</v>
      </c>
      <c r="B460" s="35" t="s">
        <v>112</v>
      </c>
      <c r="C460" s="72" t="s">
        <v>27</v>
      </c>
      <c r="D460" s="74" t="s">
        <v>27</v>
      </c>
      <c r="F460" s="71" t="str">
        <f t="shared" si="20"/>
        <v/>
      </c>
      <c r="G460" s="71" t="str">
        <f>IF($D$465=0,"",IF(D460="[for completion]","",D460/$D$465))</f>
        <v/>
      </c>
    </row>
    <row r="461" spans="1:7" x14ac:dyDescent="0.25">
      <c r="A461" s="35" t="s">
        <v>1136</v>
      </c>
      <c r="B461" s="35" t="s">
        <v>113</v>
      </c>
      <c r="C461" s="72" t="s">
        <v>27</v>
      </c>
      <c r="D461" s="74" t="s">
        <v>27</v>
      </c>
      <c r="F461" s="71" t="str">
        <f>IF($C$465=0,"",IF(C461="[for completion]","",C461/$C$465))</f>
        <v/>
      </c>
      <c r="G461" s="71" t="str">
        <f t="shared" si="19"/>
        <v/>
      </c>
    </row>
    <row r="462" spans="1:7" x14ac:dyDescent="0.25">
      <c r="A462" s="35" t="s">
        <v>1137</v>
      </c>
      <c r="B462" s="35" t="s">
        <v>114</v>
      </c>
      <c r="C462" s="72" t="s">
        <v>27</v>
      </c>
      <c r="D462" s="74" t="s">
        <v>27</v>
      </c>
      <c r="F462" s="71" t="str">
        <f t="shared" si="20"/>
        <v/>
      </c>
      <c r="G462" s="71" t="str">
        <f t="shared" si="19"/>
        <v/>
      </c>
    </row>
    <row r="463" spans="1:7" x14ac:dyDescent="0.25">
      <c r="A463" s="35" t="s">
        <v>1138</v>
      </c>
      <c r="B463" s="35" t="s">
        <v>115</v>
      </c>
      <c r="C463" s="72" t="s">
        <v>27</v>
      </c>
      <c r="D463" s="74" t="s">
        <v>27</v>
      </c>
      <c r="F463" s="71" t="str">
        <f t="shared" si="20"/>
        <v/>
      </c>
      <c r="G463" s="71" t="str">
        <f t="shared" si="19"/>
        <v/>
      </c>
    </row>
    <row r="464" spans="1:7" x14ac:dyDescent="0.25">
      <c r="A464" s="35" t="s">
        <v>1139</v>
      </c>
      <c r="B464" s="35" t="s">
        <v>116</v>
      </c>
      <c r="C464" s="72" t="s">
        <v>27</v>
      </c>
      <c r="D464" s="74" t="s">
        <v>27</v>
      </c>
      <c r="F464" s="71" t="str">
        <f t="shared" si="20"/>
        <v/>
      </c>
      <c r="G464" s="71" t="str">
        <f t="shared" si="19"/>
        <v/>
      </c>
    </row>
    <row r="465" spans="1:7" x14ac:dyDescent="0.25">
      <c r="A465" s="35" t="s">
        <v>1140</v>
      </c>
      <c r="B465" s="67" t="s">
        <v>31</v>
      </c>
      <c r="C465" s="72">
        <f>SUM(C457:C464)</f>
        <v>0</v>
      </c>
      <c r="D465" s="74">
        <f>SUM(D457:D464)</f>
        <v>0</v>
      </c>
      <c r="F465" s="125">
        <f>SUM(F457:F464)</f>
        <v>0</v>
      </c>
      <c r="G465" s="125">
        <f>SUM(G457:G464)</f>
        <v>0</v>
      </c>
    </row>
    <row r="466" spans="1:7" x14ac:dyDescent="0.25">
      <c r="A466" s="35" t="s">
        <v>1141</v>
      </c>
      <c r="B466" s="59" t="s">
        <v>117</v>
      </c>
      <c r="C466" s="72"/>
      <c r="D466" s="74"/>
      <c r="F466" s="71" t="str">
        <f t="shared" ref="F466:F471" si="21">IF($C$465=0,"",IF(C466="[for completion]","",C466/$C$465))</f>
        <v/>
      </c>
      <c r="G466" s="71" t="str">
        <f t="shared" ref="G466:G471" si="22">IF($D$465=0,"",IF(D466="[for completion]","",D466/$D$465))</f>
        <v/>
      </c>
    </row>
    <row r="467" spans="1:7" x14ac:dyDescent="0.25">
      <c r="A467" s="35" t="s">
        <v>1142</v>
      </c>
      <c r="B467" s="59" t="s">
        <v>118</v>
      </c>
      <c r="C467" s="72"/>
      <c r="D467" s="74"/>
      <c r="F467" s="71" t="str">
        <f t="shared" si="21"/>
        <v/>
      </c>
      <c r="G467" s="71" t="str">
        <f t="shared" si="22"/>
        <v/>
      </c>
    </row>
    <row r="468" spans="1:7" x14ac:dyDescent="0.25">
      <c r="A468" s="35" t="s">
        <v>1143</v>
      </c>
      <c r="B468" s="59" t="s">
        <v>119</v>
      </c>
      <c r="C468" s="72"/>
      <c r="D468" s="74"/>
      <c r="F468" s="71" t="str">
        <f t="shared" si="21"/>
        <v/>
      </c>
      <c r="G468" s="71" t="str">
        <f t="shared" si="22"/>
        <v/>
      </c>
    </row>
    <row r="469" spans="1:7" x14ac:dyDescent="0.25">
      <c r="A469" s="35" t="s">
        <v>1144</v>
      </c>
      <c r="B469" s="59" t="s">
        <v>120</v>
      </c>
      <c r="C469" s="72"/>
      <c r="D469" s="74"/>
      <c r="F469" s="71" t="str">
        <f t="shared" si="21"/>
        <v/>
      </c>
      <c r="G469" s="71" t="str">
        <f t="shared" si="22"/>
        <v/>
      </c>
    </row>
    <row r="470" spans="1:7" x14ac:dyDescent="0.25">
      <c r="A470" s="35" t="s">
        <v>1145</v>
      </c>
      <c r="B470" s="59" t="s">
        <v>121</v>
      </c>
      <c r="C470" s="72"/>
      <c r="D470" s="74"/>
      <c r="F470" s="71" t="str">
        <f t="shared" si="21"/>
        <v/>
      </c>
      <c r="G470" s="71" t="str">
        <f t="shared" si="22"/>
        <v/>
      </c>
    </row>
    <row r="471" spans="1:7" ht="15" customHeight="1" x14ac:dyDescent="0.25">
      <c r="A471" s="35" t="s">
        <v>1146</v>
      </c>
      <c r="B471" s="59" t="s">
        <v>122</v>
      </c>
      <c r="C471" s="72"/>
      <c r="D471" s="74"/>
      <c r="F471" s="71" t="str">
        <f t="shared" si="21"/>
        <v/>
      </c>
      <c r="G471" s="71" t="str">
        <f t="shared" si="22"/>
        <v/>
      </c>
    </row>
    <row r="472" spans="1:7" x14ac:dyDescent="0.25">
      <c r="A472" s="35" t="s">
        <v>1147</v>
      </c>
      <c r="B472" s="59"/>
      <c r="F472" s="56"/>
      <c r="G472" s="56"/>
    </row>
    <row r="473" spans="1:7" x14ac:dyDescent="0.25">
      <c r="A473" s="35" t="s">
        <v>1148</v>
      </c>
      <c r="B473" s="59"/>
      <c r="F473" s="56"/>
      <c r="G473" s="56"/>
    </row>
    <row r="474" spans="1:7" x14ac:dyDescent="0.25">
      <c r="A474" s="35" t="s">
        <v>1149</v>
      </c>
      <c r="B474" s="59"/>
      <c r="F474" s="126"/>
      <c r="G474" s="126"/>
    </row>
    <row r="475" spans="1:7" x14ac:dyDescent="0.25">
      <c r="A475" s="83"/>
      <c r="B475" s="83" t="s">
        <v>1343</v>
      </c>
      <c r="C475" s="83" t="s">
        <v>101</v>
      </c>
      <c r="D475" s="83" t="s">
        <v>102</v>
      </c>
      <c r="E475" s="86"/>
      <c r="F475" s="83" t="s">
        <v>56</v>
      </c>
      <c r="G475" s="83" t="s">
        <v>103</v>
      </c>
    </row>
    <row r="476" spans="1:7" x14ac:dyDescent="0.25">
      <c r="A476" s="35" t="s">
        <v>1150</v>
      </c>
      <c r="B476" s="35" t="s">
        <v>107</v>
      </c>
      <c r="C476" s="125" t="s">
        <v>29</v>
      </c>
      <c r="G476" s="35"/>
    </row>
    <row r="477" spans="1:7" x14ac:dyDescent="0.25">
      <c r="G477" s="35"/>
    </row>
    <row r="478" spans="1:7" x14ac:dyDescent="0.25">
      <c r="B478" s="62" t="s">
        <v>108</v>
      </c>
      <c r="G478" s="35"/>
    </row>
    <row r="479" spans="1:7" x14ac:dyDescent="0.25">
      <c r="A479" s="35" t="s">
        <v>1151</v>
      </c>
      <c r="B479" s="35" t="s">
        <v>109</v>
      </c>
      <c r="C479" s="72" t="s">
        <v>29</v>
      </c>
      <c r="D479" s="74" t="s">
        <v>29</v>
      </c>
      <c r="F479" s="71" t="str">
        <f>IF($C$487=0,"",IF(C479="[Mark as ND1 if not relevant]","",C479/$C$487))</f>
        <v/>
      </c>
      <c r="G479" s="71" t="str">
        <f>IF($D$487=0,"",IF(D479="[Mark as ND1 if not relevant]","",D479/$D$487))</f>
        <v/>
      </c>
    </row>
    <row r="480" spans="1:7" x14ac:dyDescent="0.25">
      <c r="A480" s="35" t="s">
        <v>1152</v>
      </c>
      <c r="B480" s="35" t="s">
        <v>110</v>
      </c>
      <c r="C480" s="72" t="s">
        <v>29</v>
      </c>
      <c r="D480" s="74" t="s">
        <v>29</v>
      </c>
      <c r="F480" s="71" t="str">
        <f t="shared" ref="F480:F486" si="23">IF($C$487=0,"",IF(C480="[Mark as ND1 if not relevant]","",C480/$C$487))</f>
        <v/>
      </c>
      <c r="G480" s="71" t="str">
        <f t="shared" ref="G480:G486" si="24">IF($D$487=0,"",IF(D480="[Mark as ND1 if not relevant]","",D480/$D$487))</f>
        <v/>
      </c>
    </row>
    <row r="481" spans="1:7" x14ac:dyDescent="0.25">
      <c r="A481" s="35" t="s">
        <v>1153</v>
      </c>
      <c r="B481" s="35" t="s">
        <v>111</v>
      </c>
      <c r="C481" s="72" t="s">
        <v>29</v>
      </c>
      <c r="D481" s="74" t="s">
        <v>29</v>
      </c>
      <c r="F481" s="71" t="str">
        <f t="shared" si="23"/>
        <v/>
      </c>
      <c r="G481" s="71" t="str">
        <f>IF($D$487=0,"",IF(D481="[Mark as ND1 if not relevant]","",D481/$D$487))</f>
        <v/>
      </c>
    </row>
    <row r="482" spans="1:7" x14ac:dyDescent="0.25">
      <c r="A482" s="35" t="s">
        <v>1154</v>
      </c>
      <c r="B482" s="35" t="s">
        <v>112</v>
      </c>
      <c r="C482" s="72" t="s">
        <v>29</v>
      </c>
      <c r="D482" s="74" t="s">
        <v>29</v>
      </c>
      <c r="F482" s="71" t="str">
        <f t="shared" si="23"/>
        <v/>
      </c>
      <c r="G482" s="71" t="str">
        <f t="shared" si="24"/>
        <v/>
      </c>
    </row>
    <row r="483" spans="1:7" x14ac:dyDescent="0.25">
      <c r="A483" s="35" t="s">
        <v>1155</v>
      </c>
      <c r="B483" s="35" t="s">
        <v>113</v>
      </c>
      <c r="C483" s="72" t="s">
        <v>29</v>
      </c>
      <c r="D483" s="74" t="s">
        <v>29</v>
      </c>
      <c r="F483" s="71" t="str">
        <f t="shared" si="23"/>
        <v/>
      </c>
      <c r="G483" s="71" t="str">
        <f t="shared" si="24"/>
        <v/>
      </c>
    </row>
    <row r="484" spans="1:7" x14ac:dyDescent="0.25">
      <c r="A484" s="35" t="s">
        <v>1156</v>
      </c>
      <c r="B484" s="35" t="s">
        <v>114</v>
      </c>
      <c r="C484" s="72" t="s">
        <v>29</v>
      </c>
      <c r="D484" s="74" t="s">
        <v>29</v>
      </c>
      <c r="F484" s="71" t="str">
        <f t="shared" si="23"/>
        <v/>
      </c>
      <c r="G484" s="71" t="str">
        <f t="shared" si="24"/>
        <v/>
      </c>
    </row>
    <row r="485" spans="1:7" x14ac:dyDescent="0.25">
      <c r="A485" s="35" t="s">
        <v>1157</v>
      </c>
      <c r="B485" s="35" t="s">
        <v>115</v>
      </c>
      <c r="C485" s="72" t="s">
        <v>29</v>
      </c>
      <c r="D485" s="74" t="s">
        <v>29</v>
      </c>
      <c r="F485" s="71" t="str">
        <f t="shared" si="23"/>
        <v/>
      </c>
      <c r="G485" s="71" t="str">
        <f t="shared" si="24"/>
        <v/>
      </c>
    </row>
    <row r="486" spans="1:7" x14ac:dyDescent="0.25">
      <c r="A486" s="35" t="s">
        <v>1158</v>
      </c>
      <c r="B486" s="35" t="s">
        <v>116</v>
      </c>
      <c r="C486" s="72" t="s">
        <v>29</v>
      </c>
      <c r="D486" s="74" t="s">
        <v>29</v>
      </c>
      <c r="F486" s="71" t="str">
        <f t="shared" si="23"/>
        <v/>
      </c>
      <c r="G486" s="71" t="str">
        <f t="shared" si="24"/>
        <v/>
      </c>
    </row>
    <row r="487" spans="1:7" x14ac:dyDescent="0.25">
      <c r="A487" s="35" t="s">
        <v>1159</v>
      </c>
      <c r="B487" s="67" t="s">
        <v>31</v>
      </c>
      <c r="C487" s="72">
        <f>SUM(C479:C486)</f>
        <v>0</v>
      </c>
      <c r="D487" s="74">
        <f>SUM(D479:D486)</f>
        <v>0</v>
      </c>
      <c r="F487" s="125">
        <f>SUM(F479:F486)</f>
        <v>0</v>
      </c>
      <c r="G487" s="125">
        <f>SUM(G479:G486)</f>
        <v>0</v>
      </c>
    </row>
    <row r="488" spans="1:7" x14ac:dyDescent="0.25">
      <c r="A488" s="35" t="s">
        <v>1160</v>
      </c>
      <c r="B488" s="59" t="s">
        <v>117</v>
      </c>
      <c r="C488" s="72"/>
      <c r="D488" s="74"/>
      <c r="F488" s="71" t="str">
        <f t="shared" ref="F488:F493" si="25">IF($C$487=0,"",IF(C488="[for completion]","",C488/$C$487))</f>
        <v/>
      </c>
      <c r="G488" s="71" t="str">
        <f t="shared" ref="G488:G493" si="26">IF($D$487=0,"",IF(D488="[for completion]","",D488/$D$2496))</f>
        <v/>
      </c>
    </row>
    <row r="489" spans="1:7" x14ac:dyDescent="0.25">
      <c r="A489" s="35" t="s">
        <v>1161</v>
      </c>
      <c r="B489" s="59" t="s">
        <v>118</v>
      </c>
      <c r="C489" s="72"/>
      <c r="D489" s="74"/>
      <c r="F489" s="71" t="str">
        <f t="shared" si="25"/>
        <v/>
      </c>
      <c r="G489" s="71" t="str">
        <f t="shared" si="26"/>
        <v/>
      </c>
    </row>
    <row r="490" spans="1:7" x14ac:dyDescent="0.25">
      <c r="A490" s="35" t="s">
        <v>1162</v>
      </c>
      <c r="B490" s="59" t="s">
        <v>119</v>
      </c>
      <c r="C490" s="72"/>
      <c r="D490" s="74"/>
      <c r="F490" s="71" t="str">
        <f t="shared" si="25"/>
        <v/>
      </c>
      <c r="G490" s="71" t="str">
        <f t="shared" si="26"/>
        <v/>
      </c>
    </row>
    <row r="491" spans="1:7" x14ac:dyDescent="0.25">
      <c r="A491" s="35" t="s">
        <v>1163</v>
      </c>
      <c r="B491" s="59" t="s">
        <v>120</v>
      </c>
      <c r="C491" s="72"/>
      <c r="D491" s="74"/>
      <c r="F491" s="71" t="str">
        <f t="shared" si="25"/>
        <v/>
      </c>
      <c r="G491" s="71" t="str">
        <f t="shared" si="26"/>
        <v/>
      </c>
    </row>
    <row r="492" spans="1:7" x14ac:dyDescent="0.25">
      <c r="A492" s="35" t="s">
        <v>1164</v>
      </c>
      <c r="B492" s="59" t="s">
        <v>121</v>
      </c>
      <c r="C492" s="72"/>
      <c r="D492" s="74"/>
      <c r="F492" s="71" t="str">
        <f t="shared" si="25"/>
        <v/>
      </c>
      <c r="G492" s="71" t="str">
        <f t="shared" si="26"/>
        <v/>
      </c>
    </row>
    <row r="493" spans="1:7" x14ac:dyDescent="0.25">
      <c r="A493" s="35" t="s">
        <v>1165</v>
      </c>
      <c r="B493" s="59" t="s">
        <v>122</v>
      </c>
      <c r="C493" s="72"/>
      <c r="D493" s="74"/>
      <c r="F493" s="71" t="str">
        <f t="shared" si="25"/>
        <v/>
      </c>
      <c r="G493" s="71" t="str">
        <f t="shared" si="26"/>
        <v/>
      </c>
    </row>
    <row r="494" spans="1:7" x14ac:dyDescent="0.25">
      <c r="A494" s="35" t="s">
        <v>1166</v>
      </c>
      <c r="B494" s="59"/>
      <c r="F494" s="71"/>
      <c r="G494" s="71"/>
    </row>
    <row r="495" spans="1:7" x14ac:dyDescent="0.25">
      <c r="A495" s="35" t="s">
        <v>1167</v>
      </c>
      <c r="B495" s="59"/>
      <c r="F495" s="71"/>
      <c r="G495" s="71"/>
    </row>
    <row r="496" spans="1:7" x14ac:dyDescent="0.25">
      <c r="A496" s="35" t="s">
        <v>1168</v>
      </c>
      <c r="B496" s="59"/>
      <c r="F496" s="71"/>
      <c r="G496" s="125"/>
    </row>
    <row r="497" spans="1:9" x14ac:dyDescent="0.25">
      <c r="A497" s="83"/>
      <c r="B497" s="83" t="s">
        <v>1344</v>
      </c>
      <c r="C497" s="83" t="s">
        <v>134</v>
      </c>
      <c r="D497" s="83"/>
      <c r="E497" s="86"/>
      <c r="F497" s="83"/>
      <c r="G497" s="83"/>
    </row>
    <row r="498" spans="1:9" x14ac:dyDescent="0.25">
      <c r="A498" s="35" t="s">
        <v>1169</v>
      </c>
      <c r="B498" s="62" t="s">
        <v>135</v>
      </c>
      <c r="C498" s="125" t="s">
        <v>27</v>
      </c>
      <c r="G498" s="35"/>
    </row>
    <row r="499" spans="1:9" customFormat="1" x14ac:dyDescent="0.25">
      <c r="A499" s="35" t="s">
        <v>1170</v>
      </c>
      <c r="B499" s="62" t="s">
        <v>136</v>
      </c>
      <c r="C499" s="125" t="s">
        <v>27</v>
      </c>
      <c r="D499" s="35"/>
      <c r="E499" s="35"/>
      <c r="F499" s="35"/>
      <c r="G499" s="35"/>
      <c r="H499" s="54"/>
      <c r="I499" s="54"/>
    </row>
    <row r="500" spans="1:9" customFormat="1" x14ac:dyDescent="0.25">
      <c r="A500" s="35" t="s">
        <v>1171</v>
      </c>
      <c r="B500" s="62" t="s">
        <v>137</v>
      </c>
      <c r="C500" s="125" t="s">
        <v>27</v>
      </c>
      <c r="D500" s="35"/>
      <c r="E500" s="35"/>
      <c r="F500" s="35"/>
      <c r="G500" s="35"/>
    </row>
    <row r="501" spans="1:9" customFormat="1" x14ac:dyDescent="0.25">
      <c r="A501" s="35" t="s">
        <v>1172</v>
      </c>
      <c r="B501" s="62" t="s">
        <v>138</v>
      </c>
      <c r="C501" s="125" t="s">
        <v>27</v>
      </c>
      <c r="D501" s="35"/>
      <c r="E501" s="35"/>
      <c r="F501" s="35"/>
      <c r="G501" s="35"/>
    </row>
    <row r="502" spans="1:9" customFormat="1" x14ac:dyDescent="0.25">
      <c r="A502" s="35" t="s">
        <v>1173</v>
      </c>
      <c r="B502" s="62" t="s">
        <v>139</v>
      </c>
      <c r="C502" s="125" t="s">
        <v>27</v>
      </c>
      <c r="D502" s="35"/>
      <c r="E502" s="35"/>
      <c r="F502" s="35"/>
      <c r="G502" s="35"/>
    </row>
    <row r="503" spans="1:9" customFormat="1" x14ac:dyDescent="0.25">
      <c r="A503" s="35" t="s">
        <v>1174</v>
      </c>
      <c r="B503" s="62" t="s">
        <v>140</v>
      </c>
      <c r="C503" s="125" t="s">
        <v>27</v>
      </c>
      <c r="D503" s="35"/>
      <c r="E503" s="35"/>
      <c r="F503" s="35"/>
      <c r="G503" s="35"/>
    </row>
    <row r="504" spans="1:9" customFormat="1" x14ac:dyDescent="0.25">
      <c r="A504" s="35" t="s">
        <v>1175</v>
      </c>
      <c r="B504" s="62" t="s">
        <v>141</v>
      </c>
      <c r="C504" s="125" t="s">
        <v>27</v>
      </c>
      <c r="D504" s="35"/>
      <c r="E504" s="35"/>
      <c r="F504" s="35"/>
      <c r="G504" s="35"/>
    </row>
    <row r="505" spans="1:9" customFormat="1" x14ac:dyDescent="0.25">
      <c r="A505" s="35" t="s">
        <v>1176</v>
      </c>
      <c r="B505" s="62" t="s">
        <v>792</v>
      </c>
      <c r="C505" s="125" t="s">
        <v>27</v>
      </c>
      <c r="D505" s="35"/>
      <c r="E505" s="35"/>
      <c r="F505" s="35"/>
      <c r="G505" s="35"/>
    </row>
    <row r="506" spans="1:9" customFormat="1" x14ac:dyDescent="0.25">
      <c r="A506" s="35" t="s">
        <v>1177</v>
      </c>
      <c r="B506" s="62" t="s">
        <v>793</v>
      </c>
      <c r="C506" s="125" t="s">
        <v>27</v>
      </c>
      <c r="D506" s="35"/>
      <c r="E506" s="35"/>
      <c r="F506" s="35"/>
      <c r="G506" s="35"/>
    </row>
    <row r="507" spans="1:9" customFormat="1" x14ac:dyDescent="0.25">
      <c r="A507" s="35" t="s">
        <v>1178</v>
      </c>
      <c r="B507" s="62" t="s">
        <v>794</v>
      </c>
      <c r="C507" s="125" t="s">
        <v>27</v>
      </c>
      <c r="D507" s="35"/>
      <c r="E507" s="35"/>
      <c r="F507" s="35"/>
      <c r="G507" s="35"/>
    </row>
    <row r="508" spans="1:9" customFormat="1" x14ac:dyDescent="0.25">
      <c r="A508" s="35" t="s">
        <v>1179</v>
      </c>
      <c r="B508" s="62" t="s">
        <v>142</v>
      </c>
      <c r="C508" s="125" t="s">
        <v>27</v>
      </c>
      <c r="D508" s="35"/>
      <c r="E508" s="35"/>
      <c r="F508" s="35"/>
      <c r="G508" s="35"/>
    </row>
    <row r="509" spans="1:9" customFormat="1" x14ac:dyDescent="0.25">
      <c r="A509" s="35" t="s">
        <v>1180</v>
      </c>
      <c r="B509" s="62" t="s">
        <v>143</v>
      </c>
      <c r="C509" s="125" t="s">
        <v>27</v>
      </c>
      <c r="D509" s="35"/>
      <c r="E509" s="35"/>
      <c r="F509" s="35"/>
      <c r="G509" s="35"/>
    </row>
    <row r="510" spans="1:9" customFormat="1" x14ac:dyDescent="0.25">
      <c r="A510" s="35" t="s">
        <v>1181</v>
      </c>
      <c r="B510" s="62" t="s">
        <v>30</v>
      </c>
      <c r="C510" s="125" t="s">
        <v>27</v>
      </c>
      <c r="D510" s="35"/>
      <c r="E510" s="35"/>
      <c r="F510" s="35"/>
      <c r="G510" s="35"/>
    </row>
    <row r="511" spans="1:9" customFormat="1" x14ac:dyDescent="0.25">
      <c r="A511" s="35" t="s">
        <v>1182</v>
      </c>
      <c r="B511" s="59" t="s">
        <v>795</v>
      </c>
      <c r="C511" s="125"/>
      <c r="D511" s="35"/>
      <c r="E511" s="35"/>
      <c r="F511" s="35"/>
      <c r="G511" s="35"/>
    </row>
    <row r="512" spans="1:9" customFormat="1" x14ac:dyDescent="0.25">
      <c r="A512" s="35" t="s">
        <v>1183</v>
      </c>
      <c r="B512" s="59" t="s">
        <v>32</v>
      </c>
      <c r="C512" s="125"/>
      <c r="D512" s="35"/>
      <c r="E512" s="35"/>
      <c r="F512" s="35"/>
      <c r="G512" s="35"/>
    </row>
    <row r="513" spans="1:7" customFormat="1" x14ac:dyDescent="0.25">
      <c r="A513" s="35" t="s">
        <v>1184</v>
      </c>
      <c r="B513" s="59" t="s">
        <v>32</v>
      </c>
      <c r="C513" s="125"/>
      <c r="D513" s="35"/>
      <c r="E513" s="35"/>
      <c r="F513" s="35"/>
      <c r="G513" s="35"/>
    </row>
    <row r="514" spans="1:7" customFormat="1" x14ac:dyDescent="0.25">
      <c r="A514" s="35" t="s">
        <v>1345</v>
      </c>
      <c r="B514" s="59" t="s">
        <v>32</v>
      </c>
      <c r="C514" s="125"/>
      <c r="D514" s="35"/>
      <c r="E514" s="35"/>
      <c r="F514" s="35"/>
      <c r="G514" s="35"/>
    </row>
    <row r="515" spans="1:7" customFormat="1" x14ac:dyDescent="0.25">
      <c r="A515" s="35" t="s">
        <v>1346</v>
      </c>
      <c r="B515" s="59" t="s">
        <v>32</v>
      </c>
      <c r="C515" s="125"/>
      <c r="D515" s="35"/>
      <c r="E515" s="35"/>
      <c r="F515" s="35"/>
      <c r="G515" s="35"/>
    </row>
    <row r="516" spans="1:7" customFormat="1" x14ac:dyDescent="0.25">
      <c r="A516" s="35" t="s">
        <v>1347</v>
      </c>
      <c r="B516" s="59" t="s">
        <v>32</v>
      </c>
      <c r="C516" s="125"/>
      <c r="D516" s="35"/>
      <c r="E516" s="35"/>
      <c r="F516" s="35"/>
      <c r="G516" s="35"/>
    </row>
    <row r="517" spans="1:7" customFormat="1" x14ac:dyDescent="0.25">
      <c r="A517" s="35" t="s">
        <v>1348</v>
      </c>
      <c r="B517" s="59" t="s">
        <v>32</v>
      </c>
      <c r="C517" s="125"/>
      <c r="D517" s="35"/>
      <c r="E517" s="35"/>
      <c r="F517" s="35"/>
      <c r="G517" s="35"/>
    </row>
    <row r="518" spans="1:7" customFormat="1" x14ac:dyDescent="0.25">
      <c r="A518" s="35" t="s">
        <v>1349</v>
      </c>
      <c r="B518" s="59" t="s">
        <v>32</v>
      </c>
      <c r="C518" s="125"/>
      <c r="D518" s="35"/>
      <c r="E518" s="35"/>
      <c r="F518" s="35"/>
      <c r="G518" s="35"/>
    </row>
    <row r="519" spans="1:7" customFormat="1" x14ac:dyDescent="0.25">
      <c r="A519" s="35" t="s">
        <v>1350</v>
      </c>
      <c r="B519" s="59" t="s">
        <v>32</v>
      </c>
      <c r="C519" s="125"/>
      <c r="D519" s="35"/>
      <c r="E519" s="35"/>
      <c r="F519" s="35"/>
      <c r="G519" s="35"/>
    </row>
    <row r="520" spans="1:7" customFormat="1" x14ac:dyDescent="0.25">
      <c r="A520" s="35" t="s">
        <v>1351</v>
      </c>
      <c r="B520" s="59" t="s">
        <v>32</v>
      </c>
      <c r="C520" s="125"/>
      <c r="D520" s="35"/>
      <c r="E520" s="35"/>
      <c r="F520" s="35"/>
      <c r="G520" s="35"/>
    </row>
    <row r="521" spans="1:7" customFormat="1" x14ac:dyDescent="0.25">
      <c r="A521" s="35" t="s">
        <v>1352</v>
      </c>
      <c r="B521" s="59" t="s">
        <v>32</v>
      </c>
      <c r="C521" s="125"/>
      <c r="D521" s="35"/>
      <c r="E521" s="35"/>
      <c r="F521" s="35"/>
      <c r="G521" s="35"/>
    </row>
    <row r="522" spans="1:7" customFormat="1" x14ac:dyDescent="0.25">
      <c r="A522" s="35" t="s">
        <v>1353</v>
      </c>
      <c r="B522" s="59" t="s">
        <v>32</v>
      </c>
      <c r="C522" s="125"/>
      <c r="D522" s="35"/>
      <c r="E522" s="35"/>
      <c r="F522" s="35"/>
      <c r="G522" s="33"/>
    </row>
    <row r="523" spans="1:7" customFormat="1" x14ac:dyDescent="0.25">
      <c r="A523" s="35" t="s">
        <v>1354</v>
      </c>
      <c r="B523" s="59" t="s">
        <v>32</v>
      </c>
      <c r="C523" s="125"/>
      <c r="D523" s="35"/>
      <c r="E523" s="35"/>
      <c r="F523" s="35"/>
      <c r="G523" s="33"/>
    </row>
    <row r="524" spans="1:7" customFormat="1" x14ac:dyDescent="0.25">
      <c r="A524" s="35" t="s">
        <v>1355</v>
      </c>
      <c r="B524" s="59" t="s">
        <v>32</v>
      </c>
      <c r="C524" s="125"/>
      <c r="D524" s="35"/>
      <c r="E524" s="35"/>
      <c r="F524" s="35"/>
      <c r="G524" s="33"/>
    </row>
    <row r="525" spans="1:7" customFormat="1" x14ac:dyDescent="0.25">
      <c r="A525" s="83"/>
      <c r="B525" s="83" t="s">
        <v>1356</v>
      </c>
      <c r="C525" s="83" t="s">
        <v>28</v>
      </c>
      <c r="D525" s="83" t="s">
        <v>331</v>
      </c>
      <c r="E525" s="83"/>
      <c r="F525" s="111" t="s">
        <v>56</v>
      </c>
      <c r="G525" s="83" t="s">
        <v>341</v>
      </c>
    </row>
    <row r="526" spans="1:7" customFormat="1" x14ac:dyDescent="0.25">
      <c r="A526" s="35" t="s">
        <v>1185</v>
      </c>
      <c r="B526" s="62" t="s">
        <v>87</v>
      </c>
      <c r="C526" s="72" t="s">
        <v>27</v>
      </c>
      <c r="D526" s="74" t="s">
        <v>27</v>
      </c>
      <c r="E526" s="40"/>
      <c r="F526" s="71" t="str">
        <f>IF($C$544=0,"",IF(C526="[for completion]","",IF(C526="","",C526/$C$544)))</f>
        <v/>
      </c>
      <c r="G526" s="71" t="str">
        <f>IF($D$544=0,"",IF(D526="[for completion]","",IF(D526="","",D526/$D$544)))</f>
        <v/>
      </c>
    </row>
    <row r="527" spans="1:7" customFormat="1" x14ac:dyDescent="0.25">
      <c r="A527" s="35" t="s">
        <v>1186</v>
      </c>
      <c r="B527" s="62" t="s">
        <v>87</v>
      </c>
      <c r="C527" s="72" t="s">
        <v>27</v>
      </c>
      <c r="D527" s="74" t="s">
        <v>27</v>
      </c>
      <c r="E527" s="40"/>
      <c r="F527" s="71" t="str">
        <f t="shared" ref="F527:F543" si="27">IF($C$544=0,"",IF(C527="[for completion]","",IF(C527="","",C527/$C$544)))</f>
        <v/>
      </c>
      <c r="G527" s="71" t="str">
        <f t="shared" ref="G527:G543" si="28">IF($D$544=0,"",IF(D527="[for completion]","",IF(D527="","",D527/$D$544)))</f>
        <v/>
      </c>
    </row>
    <row r="528" spans="1:7" customFormat="1" x14ac:dyDescent="0.25">
      <c r="A528" s="35" t="s">
        <v>1187</v>
      </c>
      <c r="B528" s="62" t="s">
        <v>87</v>
      </c>
      <c r="C528" s="72" t="s">
        <v>27</v>
      </c>
      <c r="D528" s="74" t="s">
        <v>27</v>
      </c>
      <c r="E528" s="40"/>
      <c r="F528" s="71" t="str">
        <f t="shared" si="27"/>
        <v/>
      </c>
      <c r="G528" s="71" t="str">
        <f t="shared" si="28"/>
        <v/>
      </c>
    </row>
    <row r="529" spans="1:9" customFormat="1" x14ac:dyDescent="0.25">
      <c r="A529" s="35" t="s">
        <v>1188</v>
      </c>
      <c r="B529" s="62" t="s">
        <v>87</v>
      </c>
      <c r="C529" s="72" t="s">
        <v>27</v>
      </c>
      <c r="D529" s="74" t="s">
        <v>27</v>
      </c>
      <c r="E529" s="40"/>
      <c r="F529" s="71" t="str">
        <f t="shared" si="27"/>
        <v/>
      </c>
      <c r="G529" s="71" t="str">
        <f>IF($D$544=0,"",IF(D529="[for completion]","",IF(D529="","",D529/$D$544)))</f>
        <v/>
      </c>
    </row>
    <row r="530" spans="1:9" customFormat="1" x14ac:dyDescent="0.25">
      <c r="A530" s="35" t="s">
        <v>1189</v>
      </c>
      <c r="B530" s="62" t="s">
        <v>87</v>
      </c>
      <c r="C530" s="72" t="s">
        <v>27</v>
      </c>
      <c r="D530" s="74" t="s">
        <v>27</v>
      </c>
      <c r="E530" s="40"/>
      <c r="F530" s="71" t="str">
        <f t="shared" si="27"/>
        <v/>
      </c>
      <c r="G530" s="71" t="str">
        <f>IF($D$544=0,"",IF(D530="[for completion]","",IF(D530="","",D530/$D$544)))</f>
        <v/>
      </c>
    </row>
    <row r="531" spans="1:9" customFormat="1" x14ac:dyDescent="0.25">
      <c r="A531" s="35" t="s">
        <v>1190</v>
      </c>
      <c r="B531" s="62" t="s">
        <v>87</v>
      </c>
      <c r="C531" s="72" t="s">
        <v>27</v>
      </c>
      <c r="D531" s="74" t="s">
        <v>27</v>
      </c>
      <c r="E531" s="40"/>
      <c r="F531" s="71" t="str">
        <f>IF($C$544=0,"",IF(C531="[for completion]","",IF(C531="","",C531/$C$544)))</f>
        <v/>
      </c>
      <c r="G531" s="71" t="str">
        <f t="shared" si="28"/>
        <v/>
      </c>
    </row>
    <row r="532" spans="1:9" customFormat="1" x14ac:dyDescent="0.25">
      <c r="A532" s="35" t="s">
        <v>1191</v>
      </c>
      <c r="B532" s="62" t="s">
        <v>87</v>
      </c>
      <c r="C532" s="72" t="s">
        <v>27</v>
      </c>
      <c r="D532" s="74" t="s">
        <v>27</v>
      </c>
      <c r="E532" s="40"/>
      <c r="F532" s="71" t="str">
        <f t="shared" si="27"/>
        <v/>
      </c>
      <c r="G532" s="71" t="str">
        <f t="shared" si="28"/>
        <v/>
      </c>
    </row>
    <row r="533" spans="1:9" x14ac:dyDescent="0.25">
      <c r="A533" s="35" t="s">
        <v>1192</v>
      </c>
      <c r="B533" s="62" t="s">
        <v>87</v>
      </c>
      <c r="C533" s="72" t="s">
        <v>27</v>
      </c>
      <c r="D533" s="74" t="s">
        <v>27</v>
      </c>
      <c r="E533" s="40"/>
      <c r="F533" s="71" t="str">
        <f t="shared" si="27"/>
        <v/>
      </c>
      <c r="G533" s="71" t="str">
        <f t="shared" si="28"/>
        <v/>
      </c>
      <c r="H533"/>
      <c r="I533"/>
    </row>
    <row r="534" spans="1:9" x14ac:dyDescent="0.25">
      <c r="A534" s="35" t="s">
        <v>1193</v>
      </c>
      <c r="B534" s="62" t="s">
        <v>87</v>
      </c>
      <c r="C534" s="72" t="s">
        <v>27</v>
      </c>
      <c r="D534" s="74" t="s">
        <v>27</v>
      </c>
      <c r="E534" s="40"/>
      <c r="F534" s="71" t="str">
        <f t="shared" si="27"/>
        <v/>
      </c>
      <c r="G534" s="71" t="str">
        <f t="shared" si="28"/>
        <v/>
      </c>
    </row>
    <row r="535" spans="1:9" x14ac:dyDescent="0.25">
      <c r="A535" s="35" t="s">
        <v>1194</v>
      </c>
      <c r="B535" s="62" t="s">
        <v>87</v>
      </c>
      <c r="C535" s="72" t="s">
        <v>27</v>
      </c>
      <c r="D535" s="74" t="s">
        <v>27</v>
      </c>
      <c r="E535" s="40"/>
      <c r="F535" s="71" t="str">
        <f>IF($C$544=0,"",IF(C535="[for completion]","",IF(C535="","",C535/$C$544)))</f>
        <v/>
      </c>
      <c r="G535" s="71" t="str">
        <f>IF($D$544=0,"",IF(D535="[for completion]","",IF(D535="","",D535/$D$544)))</f>
        <v/>
      </c>
    </row>
    <row r="536" spans="1:9" x14ac:dyDescent="0.25">
      <c r="A536" s="35" t="s">
        <v>1195</v>
      </c>
      <c r="B536" s="62" t="s">
        <v>87</v>
      </c>
      <c r="C536" s="72" t="s">
        <v>27</v>
      </c>
      <c r="D536" s="74" t="s">
        <v>27</v>
      </c>
      <c r="E536" s="40"/>
      <c r="F536" s="71" t="str">
        <f t="shared" si="27"/>
        <v/>
      </c>
      <c r="G536" s="71" t="str">
        <f t="shared" si="28"/>
        <v/>
      </c>
    </row>
    <row r="537" spans="1:9" x14ac:dyDescent="0.25">
      <c r="A537" s="35" t="s">
        <v>1196</v>
      </c>
      <c r="B537" s="62" t="s">
        <v>87</v>
      </c>
      <c r="C537" s="72" t="s">
        <v>27</v>
      </c>
      <c r="D537" s="74" t="s">
        <v>27</v>
      </c>
      <c r="E537" s="40"/>
      <c r="F537" s="71" t="str">
        <f t="shared" si="27"/>
        <v/>
      </c>
      <c r="G537" s="71" t="str">
        <f t="shared" si="28"/>
        <v/>
      </c>
    </row>
    <row r="538" spans="1:9" x14ac:dyDescent="0.25">
      <c r="A538" s="35" t="s">
        <v>1197</v>
      </c>
      <c r="B538" s="62" t="s">
        <v>87</v>
      </c>
      <c r="C538" s="72" t="s">
        <v>27</v>
      </c>
      <c r="D538" s="74" t="s">
        <v>27</v>
      </c>
      <c r="E538" s="40"/>
      <c r="F538" s="71" t="str">
        <f t="shared" si="27"/>
        <v/>
      </c>
      <c r="G538" s="71" t="str">
        <f t="shared" si="28"/>
        <v/>
      </c>
    </row>
    <row r="539" spans="1:9" x14ac:dyDescent="0.25">
      <c r="A539" s="35" t="s">
        <v>1198</v>
      </c>
      <c r="B539" s="62" t="s">
        <v>87</v>
      </c>
      <c r="C539" s="72" t="s">
        <v>27</v>
      </c>
      <c r="D539" s="74" t="s">
        <v>27</v>
      </c>
      <c r="E539" s="40"/>
      <c r="F539" s="71" t="str">
        <f t="shared" si="27"/>
        <v/>
      </c>
      <c r="G539" s="71" t="str">
        <f t="shared" si="28"/>
        <v/>
      </c>
    </row>
    <row r="540" spans="1:9" x14ac:dyDescent="0.25">
      <c r="A540" s="35" t="s">
        <v>1199</v>
      </c>
      <c r="B540" s="62" t="s">
        <v>87</v>
      </c>
      <c r="C540" s="72" t="s">
        <v>27</v>
      </c>
      <c r="D540" s="74" t="s">
        <v>27</v>
      </c>
      <c r="E540" s="40"/>
      <c r="F540" s="71" t="str">
        <f t="shared" si="27"/>
        <v/>
      </c>
      <c r="G540" s="71" t="str">
        <f t="shared" si="28"/>
        <v/>
      </c>
    </row>
    <row r="541" spans="1:9" x14ac:dyDescent="0.25">
      <c r="A541" s="35" t="s">
        <v>1200</v>
      </c>
      <c r="B541" s="62" t="s">
        <v>87</v>
      </c>
      <c r="C541" s="72" t="s">
        <v>27</v>
      </c>
      <c r="D541" s="74" t="s">
        <v>27</v>
      </c>
      <c r="E541" s="40"/>
      <c r="F541" s="71" t="str">
        <f t="shared" si="27"/>
        <v/>
      </c>
      <c r="G541" s="71" t="str">
        <f t="shared" si="28"/>
        <v/>
      </c>
    </row>
    <row r="542" spans="1:9" x14ac:dyDescent="0.25">
      <c r="A542" s="35" t="s">
        <v>1201</v>
      </c>
      <c r="B542" s="62" t="s">
        <v>87</v>
      </c>
      <c r="C542" s="72" t="s">
        <v>27</v>
      </c>
      <c r="D542" s="74" t="s">
        <v>27</v>
      </c>
      <c r="E542" s="40"/>
      <c r="F542" s="71" t="str">
        <f t="shared" si="27"/>
        <v/>
      </c>
      <c r="G542" s="71" t="str">
        <f t="shared" si="28"/>
        <v/>
      </c>
    </row>
    <row r="543" spans="1:9" x14ac:dyDescent="0.25">
      <c r="A543" s="35" t="s">
        <v>1202</v>
      </c>
      <c r="B543" s="62" t="s">
        <v>711</v>
      </c>
      <c r="C543" s="72" t="s">
        <v>27</v>
      </c>
      <c r="D543" s="74" t="s">
        <v>27</v>
      </c>
      <c r="E543" s="40"/>
      <c r="F543" s="71" t="str">
        <f t="shared" si="27"/>
        <v/>
      </c>
      <c r="G543" s="71" t="str">
        <f t="shared" si="28"/>
        <v/>
      </c>
    </row>
    <row r="544" spans="1:9" x14ac:dyDescent="0.25">
      <c r="A544" s="35" t="s">
        <v>1203</v>
      </c>
      <c r="B544" s="62" t="s">
        <v>31</v>
      </c>
      <c r="C544" s="72">
        <f>SUM(C526:C543)</f>
        <v>0</v>
      </c>
      <c r="D544" s="74">
        <f>SUM(D526:D543)</f>
        <v>0</v>
      </c>
      <c r="E544" s="40"/>
      <c r="F544" s="73">
        <f>SUM(F526:F543)</f>
        <v>0</v>
      </c>
      <c r="G544" s="73">
        <f>SUM(G526:G543)</f>
        <v>0</v>
      </c>
    </row>
    <row r="545" spans="1:7" x14ac:dyDescent="0.25">
      <c r="A545" s="35" t="s">
        <v>1204</v>
      </c>
      <c r="B545" s="62"/>
      <c r="E545" s="40"/>
      <c r="F545" s="40"/>
      <c r="G545" s="40"/>
    </row>
    <row r="546" spans="1:7" x14ac:dyDescent="0.25">
      <c r="A546" s="35" t="s">
        <v>1205</v>
      </c>
      <c r="B546" s="62"/>
      <c r="E546" s="40"/>
      <c r="F546" s="40"/>
      <c r="G546" s="40"/>
    </row>
    <row r="547" spans="1:7" x14ac:dyDescent="0.25">
      <c r="A547" s="35" t="s">
        <v>1206</v>
      </c>
      <c r="B547" s="62"/>
      <c r="E547" s="40"/>
      <c r="F547" s="40"/>
      <c r="G547" s="40"/>
    </row>
    <row r="548" spans="1:7" customFormat="1" x14ac:dyDescent="0.25">
      <c r="A548" s="83"/>
      <c r="B548" s="83" t="s">
        <v>1357</v>
      </c>
      <c r="C548" s="83" t="s">
        <v>28</v>
      </c>
      <c r="D548" s="83" t="s">
        <v>331</v>
      </c>
      <c r="E548" s="83"/>
      <c r="F548" s="111" t="s">
        <v>56</v>
      </c>
      <c r="G548" s="83" t="s">
        <v>341</v>
      </c>
    </row>
    <row r="549" spans="1:7" x14ac:dyDescent="0.25">
      <c r="A549" s="35" t="s">
        <v>1207</v>
      </c>
      <c r="B549" s="62" t="s">
        <v>87</v>
      </c>
      <c r="C549" s="72" t="s">
        <v>27</v>
      </c>
      <c r="D549" s="74" t="s">
        <v>27</v>
      </c>
      <c r="E549" s="40"/>
      <c r="F549" s="71" t="str">
        <f>IF($C$567=0,"",IF(C549="[for completion]","",IF(C549="","",C549/$C$567)))</f>
        <v/>
      </c>
      <c r="G549" s="71" t="str">
        <f>IF($D$567=0,"",IF(D549="[for completion]","",IF(D549="","",D549/$D$567)))</f>
        <v/>
      </c>
    </row>
    <row r="550" spans="1:7" x14ac:dyDescent="0.25">
      <c r="A550" s="35" t="s">
        <v>1208</v>
      </c>
      <c r="B550" s="62" t="s">
        <v>87</v>
      </c>
      <c r="C550" s="72" t="s">
        <v>27</v>
      </c>
      <c r="D550" s="74" t="s">
        <v>27</v>
      </c>
      <c r="E550" s="40"/>
      <c r="F550" s="71" t="str">
        <f t="shared" ref="F550:F566" si="29">IF($C$567=0,"",IF(C550="[for completion]","",IF(C550="","",C550/$C$567)))</f>
        <v/>
      </c>
      <c r="G550" s="71" t="str">
        <f t="shared" ref="G550:G566" si="30">IF($D$567=0,"",IF(D550="[for completion]","",IF(D550="","",D550/$D$567)))</f>
        <v/>
      </c>
    </row>
    <row r="551" spans="1:7" x14ac:dyDescent="0.25">
      <c r="A551" s="35" t="s">
        <v>1209</v>
      </c>
      <c r="B551" s="62" t="s">
        <v>87</v>
      </c>
      <c r="C551" s="72" t="s">
        <v>27</v>
      </c>
      <c r="D551" s="74" t="s">
        <v>27</v>
      </c>
      <c r="E551" s="40"/>
      <c r="F551" s="71" t="str">
        <f>IF($C$567=0,"",IF(C551="[for completion]","",IF(C551="","",C551/$C$567)))</f>
        <v/>
      </c>
      <c r="G551" s="71" t="str">
        <f t="shared" si="30"/>
        <v/>
      </c>
    </row>
    <row r="552" spans="1:7" x14ac:dyDescent="0.25">
      <c r="A552" s="35" t="s">
        <v>1210</v>
      </c>
      <c r="B552" s="62" t="s">
        <v>87</v>
      </c>
      <c r="C552" s="72" t="s">
        <v>27</v>
      </c>
      <c r="D552" s="74" t="s">
        <v>27</v>
      </c>
      <c r="E552" s="40"/>
      <c r="F552" s="71" t="str">
        <f t="shared" si="29"/>
        <v/>
      </c>
      <c r="G552" s="71" t="str">
        <f t="shared" si="30"/>
        <v/>
      </c>
    </row>
    <row r="553" spans="1:7" x14ac:dyDescent="0.25">
      <c r="A553" s="35" t="s">
        <v>1211</v>
      </c>
      <c r="B553" s="62" t="s">
        <v>87</v>
      </c>
      <c r="C553" s="72" t="s">
        <v>27</v>
      </c>
      <c r="D553" s="74" t="s">
        <v>27</v>
      </c>
      <c r="E553" s="40"/>
      <c r="F553" s="71" t="str">
        <f t="shared" si="29"/>
        <v/>
      </c>
      <c r="G553" s="71" t="str">
        <f t="shared" si="30"/>
        <v/>
      </c>
    </row>
    <row r="554" spans="1:7" x14ac:dyDescent="0.25">
      <c r="A554" s="35" t="s">
        <v>1212</v>
      </c>
      <c r="B554" s="62" t="s">
        <v>87</v>
      </c>
      <c r="C554" s="72" t="s">
        <v>27</v>
      </c>
      <c r="D554" s="74" t="s">
        <v>27</v>
      </c>
      <c r="E554" s="40"/>
      <c r="F554" s="71" t="str">
        <f>IF($C$567=0,"",IF(C554="[for completion]","",IF(C554="","",C554/$C$567)))</f>
        <v/>
      </c>
      <c r="G554" s="71" t="str">
        <f>IF($D$567=0,"",IF(D554="[for completion]","",IF(D554="","",D554/$D$567)))</f>
        <v/>
      </c>
    </row>
    <row r="555" spans="1:7" x14ac:dyDescent="0.25">
      <c r="A555" s="35" t="s">
        <v>1213</v>
      </c>
      <c r="B555" s="62" t="s">
        <v>87</v>
      </c>
      <c r="C555" s="72" t="s">
        <v>27</v>
      </c>
      <c r="D555" s="74" t="s">
        <v>27</v>
      </c>
      <c r="E555" s="40"/>
      <c r="F555" s="71" t="str">
        <f t="shared" si="29"/>
        <v/>
      </c>
      <c r="G555" s="71" t="str">
        <f t="shared" si="30"/>
        <v/>
      </c>
    </row>
    <row r="556" spans="1:7" x14ac:dyDescent="0.25">
      <c r="A556" s="35" t="s">
        <v>1214</v>
      </c>
      <c r="B556" s="62" t="s">
        <v>87</v>
      </c>
      <c r="C556" s="72" t="s">
        <v>27</v>
      </c>
      <c r="D556" s="74" t="s">
        <v>27</v>
      </c>
      <c r="E556" s="40"/>
      <c r="F556" s="71" t="str">
        <f t="shared" si="29"/>
        <v/>
      </c>
      <c r="G556" s="71" t="str">
        <f>IF($D$567=0,"",IF(D556="[for completion]","",IF(D556="","",D556/$D$567)))</f>
        <v/>
      </c>
    </row>
    <row r="557" spans="1:7" x14ac:dyDescent="0.25">
      <c r="A557" s="35" t="s">
        <v>1215</v>
      </c>
      <c r="B557" s="62" t="s">
        <v>87</v>
      </c>
      <c r="C557" s="72" t="s">
        <v>27</v>
      </c>
      <c r="D557" s="74" t="s">
        <v>27</v>
      </c>
      <c r="E557" s="40"/>
      <c r="F557" s="71" t="str">
        <f t="shared" si="29"/>
        <v/>
      </c>
      <c r="G557" s="71" t="str">
        <f t="shared" si="30"/>
        <v/>
      </c>
    </row>
    <row r="558" spans="1:7" x14ac:dyDescent="0.25">
      <c r="A558" s="35" t="s">
        <v>1216</v>
      </c>
      <c r="B558" s="62" t="s">
        <v>87</v>
      </c>
      <c r="C558" s="72" t="s">
        <v>27</v>
      </c>
      <c r="D558" s="74" t="s">
        <v>27</v>
      </c>
      <c r="E558" s="40"/>
      <c r="F558" s="71" t="str">
        <f t="shared" si="29"/>
        <v/>
      </c>
      <c r="G558" s="71" t="str">
        <f t="shared" si="30"/>
        <v/>
      </c>
    </row>
    <row r="559" spans="1:7" x14ac:dyDescent="0.25">
      <c r="A559" s="35" t="s">
        <v>1217</v>
      </c>
      <c r="B559" s="62" t="s">
        <v>87</v>
      </c>
      <c r="C559" s="72" t="s">
        <v>27</v>
      </c>
      <c r="D559" s="74" t="s">
        <v>27</v>
      </c>
      <c r="E559" s="40"/>
      <c r="F559" s="71" t="str">
        <f>IF($C$567=0,"",IF(C559="[for completion]","",IF(C559="","",C559/$C$567)))</f>
        <v/>
      </c>
      <c r="G559" s="71" t="str">
        <f t="shared" si="30"/>
        <v/>
      </c>
    </row>
    <row r="560" spans="1:7" x14ac:dyDescent="0.25">
      <c r="A560" s="35" t="s">
        <v>1358</v>
      </c>
      <c r="B560" s="62" t="s">
        <v>87</v>
      </c>
      <c r="C560" s="72" t="s">
        <v>27</v>
      </c>
      <c r="D560" s="74" t="s">
        <v>27</v>
      </c>
      <c r="E560" s="40"/>
      <c r="F560" s="71" t="str">
        <f t="shared" si="29"/>
        <v/>
      </c>
      <c r="G560" s="71" t="str">
        <f>IF($D$567=0,"",IF(D560="[for completion]","",IF(D560="","",D560/$D$567)))</f>
        <v/>
      </c>
    </row>
    <row r="561" spans="1:7" x14ac:dyDescent="0.25">
      <c r="A561" s="35" t="s">
        <v>1359</v>
      </c>
      <c r="B561" s="62" t="s">
        <v>87</v>
      </c>
      <c r="C561" s="72" t="s">
        <v>27</v>
      </c>
      <c r="D561" s="74" t="s">
        <v>27</v>
      </c>
      <c r="E561" s="40"/>
      <c r="F561" s="71" t="str">
        <f t="shared" si="29"/>
        <v/>
      </c>
      <c r="G561" s="71" t="str">
        <f t="shared" si="30"/>
        <v/>
      </c>
    </row>
    <row r="562" spans="1:7" x14ac:dyDescent="0.25">
      <c r="A562" s="35" t="s">
        <v>1360</v>
      </c>
      <c r="B562" s="62" t="s">
        <v>87</v>
      </c>
      <c r="C562" s="72" t="s">
        <v>27</v>
      </c>
      <c r="D562" s="74" t="s">
        <v>27</v>
      </c>
      <c r="E562" s="40"/>
      <c r="F562" s="71" t="str">
        <f t="shared" si="29"/>
        <v/>
      </c>
      <c r="G562" s="71" t="str">
        <f t="shared" si="30"/>
        <v/>
      </c>
    </row>
    <row r="563" spans="1:7" x14ac:dyDescent="0.25">
      <c r="A563" s="35" t="s">
        <v>1361</v>
      </c>
      <c r="B563" s="62" t="s">
        <v>87</v>
      </c>
      <c r="C563" s="72" t="s">
        <v>27</v>
      </c>
      <c r="D563" s="74" t="s">
        <v>27</v>
      </c>
      <c r="E563" s="40"/>
      <c r="F563" s="71" t="str">
        <f t="shared" si="29"/>
        <v/>
      </c>
      <c r="G563" s="71" t="str">
        <f t="shared" si="30"/>
        <v/>
      </c>
    </row>
    <row r="564" spans="1:7" x14ac:dyDescent="0.25">
      <c r="A564" s="35" t="s">
        <v>1362</v>
      </c>
      <c r="B564" s="62" t="s">
        <v>87</v>
      </c>
      <c r="C564" s="72" t="s">
        <v>27</v>
      </c>
      <c r="D564" s="74" t="s">
        <v>27</v>
      </c>
      <c r="E564" s="40"/>
      <c r="F564" s="71" t="str">
        <f t="shared" si="29"/>
        <v/>
      </c>
      <c r="G564" s="71" t="str">
        <f t="shared" si="30"/>
        <v/>
      </c>
    </row>
    <row r="565" spans="1:7" x14ac:dyDescent="0.25">
      <c r="A565" s="35" t="s">
        <v>1363</v>
      </c>
      <c r="B565" s="62" t="s">
        <v>87</v>
      </c>
      <c r="C565" s="72" t="s">
        <v>27</v>
      </c>
      <c r="D565" s="74" t="s">
        <v>27</v>
      </c>
      <c r="E565" s="40"/>
      <c r="F565" s="71" t="str">
        <f t="shared" si="29"/>
        <v/>
      </c>
      <c r="G565" s="71" t="str">
        <f t="shared" si="30"/>
        <v/>
      </c>
    </row>
    <row r="566" spans="1:7" x14ac:dyDescent="0.25">
      <c r="A566" s="35" t="s">
        <v>1364</v>
      </c>
      <c r="B566" s="62" t="s">
        <v>711</v>
      </c>
      <c r="C566" s="72" t="s">
        <v>27</v>
      </c>
      <c r="D566" s="74" t="s">
        <v>27</v>
      </c>
      <c r="E566" s="40"/>
      <c r="F566" s="71" t="str">
        <f t="shared" si="29"/>
        <v/>
      </c>
      <c r="G566" s="71" t="str">
        <f t="shared" si="30"/>
        <v/>
      </c>
    </row>
    <row r="567" spans="1:7" x14ac:dyDescent="0.25">
      <c r="A567" s="35" t="s">
        <v>1365</v>
      </c>
      <c r="B567" s="62" t="s">
        <v>31</v>
      </c>
      <c r="C567" s="72">
        <f>SUM(C549:C566)</f>
        <v>0</v>
      </c>
      <c r="D567" s="74">
        <f>SUM(D549:D566)</f>
        <v>0</v>
      </c>
      <c r="E567" s="40"/>
      <c r="F567" s="73">
        <f>SUM(F549:F566)</f>
        <v>0</v>
      </c>
      <c r="G567" s="73">
        <f>SUM(G549:G566)</f>
        <v>0</v>
      </c>
    </row>
    <row r="568" spans="1:7" x14ac:dyDescent="0.25">
      <c r="A568" s="35" t="s">
        <v>1218</v>
      </c>
      <c r="B568" s="62"/>
      <c r="E568" s="40"/>
      <c r="F568" s="40"/>
      <c r="G568" s="40"/>
    </row>
    <row r="569" spans="1:7" x14ac:dyDescent="0.25">
      <c r="A569" s="35" t="s">
        <v>1366</v>
      </c>
      <c r="B569" s="62"/>
      <c r="E569" s="40"/>
      <c r="F569" s="40"/>
      <c r="G569" s="40"/>
    </row>
    <row r="570" spans="1:7" x14ac:dyDescent="0.25">
      <c r="A570" s="35" t="s">
        <v>1367</v>
      </c>
      <c r="B570" s="62"/>
      <c r="E570" s="40"/>
      <c r="F570" s="40"/>
      <c r="G570" s="40"/>
    </row>
    <row r="571" spans="1:7" customFormat="1" x14ac:dyDescent="0.25">
      <c r="A571" s="83"/>
      <c r="B571" s="83" t="s">
        <v>1368</v>
      </c>
      <c r="C571" s="83" t="s">
        <v>28</v>
      </c>
      <c r="D571" s="83" t="s">
        <v>331</v>
      </c>
      <c r="E571" s="83"/>
      <c r="F571" s="111" t="s">
        <v>56</v>
      </c>
      <c r="G571" s="83" t="s">
        <v>341</v>
      </c>
    </row>
    <row r="572" spans="1:7" x14ac:dyDescent="0.25">
      <c r="A572" s="35" t="s">
        <v>1219</v>
      </c>
      <c r="B572" s="62" t="s">
        <v>322</v>
      </c>
      <c r="C572" s="72" t="s">
        <v>27</v>
      </c>
      <c r="D572" s="74" t="s">
        <v>27</v>
      </c>
      <c r="E572" s="40"/>
      <c r="F572" s="71" t="str">
        <f>IF($C$585=0,"",IF(C572="[for completion]","",IF(C572="","",C572/$C$585)))</f>
        <v/>
      </c>
      <c r="G572" s="71" t="str">
        <f>IF($D$585=0,"",IF(D572="[for completion]","",IF(D572="","",D572/$D$585)))</f>
        <v/>
      </c>
    </row>
    <row r="573" spans="1:7" x14ac:dyDescent="0.25">
      <c r="A573" s="35" t="s">
        <v>1220</v>
      </c>
      <c r="B573" s="62" t="s">
        <v>323</v>
      </c>
      <c r="C573" s="72" t="s">
        <v>27</v>
      </c>
      <c r="D573" s="74" t="s">
        <v>27</v>
      </c>
      <c r="E573" s="40"/>
      <c r="F573" s="71" t="str">
        <f t="shared" ref="F573:F583" si="31">IF($C$585=0,"",IF(C573="[for completion]","",IF(C573="","",C573/$C$585)))</f>
        <v/>
      </c>
      <c r="G573" s="71" t="str">
        <f t="shared" ref="G573:G583" si="32">IF($D$585=0,"",IF(D573="[for completion]","",IF(D573="","",D573/$D$585)))</f>
        <v/>
      </c>
    </row>
    <row r="574" spans="1:7" x14ac:dyDescent="0.25">
      <c r="A574" s="35" t="s">
        <v>1221</v>
      </c>
      <c r="B574" s="62" t="s">
        <v>1322</v>
      </c>
      <c r="C574" s="72" t="s">
        <v>27</v>
      </c>
      <c r="D574" s="74" t="s">
        <v>27</v>
      </c>
      <c r="E574" s="40"/>
      <c r="F574" s="71" t="str">
        <f t="shared" si="31"/>
        <v/>
      </c>
      <c r="G574" s="71" t="str">
        <f t="shared" si="32"/>
        <v/>
      </c>
    </row>
    <row r="575" spans="1:7" x14ac:dyDescent="0.25">
      <c r="A575" s="35" t="s">
        <v>1222</v>
      </c>
      <c r="B575" s="62" t="s">
        <v>324</v>
      </c>
      <c r="C575" s="72" t="s">
        <v>27</v>
      </c>
      <c r="D575" s="74" t="s">
        <v>27</v>
      </c>
      <c r="E575" s="40"/>
      <c r="F575" s="71" t="str">
        <f t="shared" si="31"/>
        <v/>
      </c>
      <c r="G575" s="71" t="str">
        <f t="shared" si="32"/>
        <v/>
      </c>
    </row>
    <row r="576" spans="1:7" x14ac:dyDescent="0.25">
      <c r="A576" s="35" t="s">
        <v>1223</v>
      </c>
      <c r="B576" s="62" t="s">
        <v>325</v>
      </c>
      <c r="C576" s="72" t="s">
        <v>27</v>
      </c>
      <c r="D576" s="74" t="s">
        <v>27</v>
      </c>
      <c r="E576" s="40"/>
      <c r="F576" s="71" t="str">
        <f t="shared" si="31"/>
        <v/>
      </c>
      <c r="G576" s="71" t="str">
        <f t="shared" si="32"/>
        <v/>
      </c>
    </row>
    <row r="577" spans="1:7" x14ac:dyDescent="0.25">
      <c r="A577" s="35" t="s">
        <v>1369</v>
      </c>
      <c r="B577" s="62" t="s">
        <v>326</v>
      </c>
      <c r="C577" s="72" t="s">
        <v>27</v>
      </c>
      <c r="D577" s="74" t="s">
        <v>27</v>
      </c>
      <c r="E577" s="40"/>
      <c r="F577" s="71" t="str">
        <f t="shared" si="31"/>
        <v/>
      </c>
      <c r="G577" s="71" t="str">
        <f t="shared" si="32"/>
        <v/>
      </c>
    </row>
    <row r="578" spans="1:7" x14ac:dyDescent="0.25">
      <c r="A578" s="35" t="s">
        <v>1370</v>
      </c>
      <c r="B578" s="62" t="s">
        <v>327</v>
      </c>
      <c r="C578" s="72" t="s">
        <v>27</v>
      </c>
      <c r="D578" s="74" t="s">
        <v>27</v>
      </c>
      <c r="E578" s="40"/>
      <c r="F578" s="71" t="str">
        <f t="shared" si="31"/>
        <v/>
      </c>
      <c r="G578" s="71" t="str">
        <f t="shared" si="32"/>
        <v/>
      </c>
    </row>
    <row r="579" spans="1:7" x14ac:dyDescent="0.25">
      <c r="A579" s="35" t="s">
        <v>1371</v>
      </c>
      <c r="B579" s="62" t="s">
        <v>328</v>
      </c>
      <c r="C579" s="72" t="s">
        <v>27</v>
      </c>
      <c r="D579" s="74" t="s">
        <v>27</v>
      </c>
      <c r="E579" s="40"/>
      <c r="F579" s="71" t="str">
        <f t="shared" si="31"/>
        <v/>
      </c>
      <c r="G579" s="71" t="str">
        <f t="shared" si="32"/>
        <v/>
      </c>
    </row>
    <row r="580" spans="1:7" x14ac:dyDescent="0.25">
      <c r="A580" s="35" t="s">
        <v>1372</v>
      </c>
      <c r="B580" s="62" t="s">
        <v>1605</v>
      </c>
      <c r="C580" s="72" t="s">
        <v>27</v>
      </c>
      <c r="D580" s="35" t="s">
        <v>27</v>
      </c>
      <c r="E580" s="40"/>
      <c r="F580" s="71" t="str">
        <f t="shared" si="31"/>
        <v/>
      </c>
      <c r="G580" s="71" t="str">
        <f t="shared" si="32"/>
        <v/>
      </c>
    </row>
    <row r="581" spans="1:7" x14ac:dyDescent="0.25">
      <c r="A581" s="35" t="s">
        <v>1373</v>
      </c>
      <c r="B581" s="35" t="s">
        <v>1593</v>
      </c>
      <c r="C581" s="72" t="s">
        <v>27</v>
      </c>
      <c r="D581" s="35" t="s">
        <v>27</v>
      </c>
      <c r="E581" s="40"/>
      <c r="F581" s="71" t="str">
        <f t="shared" si="31"/>
        <v/>
      </c>
      <c r="G581" s="71" t="str">
        <f t="shared" si="32"/>
        <v/>
      </c>
    </row>
    <row r="582" spans="1:7" x14ac:dyDescent="0.25">
      <c r="A582" s="35" t="s">
        <v>1374</v>
      </c>
      <c r="B582" s="35" t="s">
        <v>1594</v>
      </c>
      <c r="C582" s="72" t="s">
        <v>27</v>
      </c>
      <c r="D582" s="35" t="s">
        <v>27</v>
      </c>
      <c r="E582" s="40"/>
      <c r="F582" s="71" t="str">
        <f t="shared" si="31"/>
        <v/>
      </c>
      <c r="G582" s="71" t="str">
        <f t="shared" si="32"/>
        <v/>
      </c>
    </row>
    <row r="583" spans="1:7" x14ac:dyDescent="0.25">
      <c r="A583" s="35" t="s">
        <v>1606</v>
      </c>
      <c r="B583" s="62" t="s">
        <v>1595</v>
      </c>
      <c r="C583" s="72" t="s">
        <v>27</v>
      </c>
      <c r="D583" s="35" t="s">
        <v>27</v>
      </c>
      <c r="E583" s="40"/>
      <c r="F583" s="71" t="str">
        <f t="shared" si="31"/>
        <v/>
      </c>
      <c r="G583" s="71" t="str">
        <f t="shared" si="32"/>
        <v/>
      </c>
    </row>
    <row r="584" spans="1:7" x14ac:dyDescent="0.25">
      <c r="A584" s="35" t="s">
        <v>1607</v>
      </c>
      <c r="B584" s="35" t="s">
        <v>711</v>
      </c>
      <c r="C584" s="72" t="s">
        <v>27</v>
      </c>
      <c r="D584" s="74" t="s">
        <v>27</v>
      </c>
      <c r="E584" s="40"/>
      <c r="F584" s="71" t="str">
        <f>IF($C$585=0,"",IF(C584="[for completion]","",IF(C584="","",C584/$C$585)))</f>
        <v/>
      </c>
      <c r="G584" s="71" t="str">
        <f>IF($D$585=0,"",IF(D584="[for completion]","",IF(D584="","",D584/$D$585)))</f>
        <v/>
      </c>
    </row>
    <row r="585" spans="1:7" x14ac:dyDescent="0.25">
      <c r="A585" s="35" t="s">
        <v>1608</v>
      </c>
      <c r="B585" s="62" t="s">
        <v>31</v>
      </c>
      <c r="C585" s="72">
        <f>SUM(C572:C584)</f>
        <v>0</v>
      </c>
      <c r="D585" s="74">
        <f>SUM(D572:D584)</f>
        <v>0</v>
      </c>
      <c r="E585" s="40"/>
      <c r="F585" s="73">
        <f>SUM(F572:F584)</f>
        <v>0</v>
      </c>
      <c r="G585" s="73">
        <f>SUM(G572:G584)</f>
        <v>0</v>
      </c>
    </row>
    <row r="586" spans="1:7" x14ac:dyDescent="0.25">
      <c r="A586" s="35" t="s">
        <v>1375</v>
      </c>
      <c r="B586" s="62"/>
      <c r="C586" s="72"/>
      <c r="D586" s="74"/>
      <c r="E586" s="40"/>
      <c r="F586" s="73"/>
      <c r="G586" s="73"/>
    </row>
    <row r="587" spans="1:7" x14ac:dyDescent="0.25">
      <c r="A587" s="35" t="s">
        <v>1609</v>
      </c>
      <c r="B587" s="62"/>
      <c r="C587" s="72"/>
      <c r="D587" s="74"/>
      <c r="E587" s="40"/>
      <c r="F587" s="73"/>
      <c r="G587" s="73"/>
    </row>
    <row r="588" spans="1:7" x14ac:dyDescent="0.25">
      <c r="A588" s="35" t="s">
        <v>1610</v>
      </c>
      <c r="B588" s="62"/>
      <c r="C588" s="72"/>
      <c r="D588" s="74"/>
      <c r="E588" s="40"/>
      <c r="F588" s="73"/>
      <c r="G588" s="73"/>
    </row>
    <row r="589" spans="1:7" x14ac:dyDescent="0.25">
      <c r="A589" s="35" t="s">
        <v>1611</v>
      </c>
      <c r="B589" s="62"/>
      <c r="C589" s="72"/>
      <c r="D589" s="74"/>
      <c r="E589" s="40"/>
      <c r="F589" s="73"/>
      <c r="G589" s="73"/>
    </row>
    <row r="590" spans="1:7" x14ac:dyDescent="0.25">
      <c r="A590" s="35" t="s">
        <v>1612</v>
      </c>
      <c r="B590" s="62"/>
      <c r="C590" s="72"/>
      <c r="D590" s="74"/>
      <c r="E590" s="40"/>
      <c r="F590" s="73"/>
      <c r="G590" s="73"/>
    </row>
    <row r="591" spans="1:7" x14ac:dyDescent="0.25">
      <c r="A591" s="35" t="s">
        <v>1613</v>
      </c>
      <c r="B591" s="62"/>
      <c r="C591" s="72"/>
      <c r="D591" s="74"/>
      <c r="E591" s="40"/>
      <c r="F591" s="73"/>
      <c r="G591" s="73"/>
    </row>
    <row r="592" spans="1:7" x14ac:dyDescent="0.25">
      <c r="A592" s="35" t="s">
        <v>1614</v>
      </c>
      <c r="B592" s="62"/>
      <c r="C592" s="72"/>
      <c r="D592" s="74"/>
      <c r="E592" s="40"/>
      <c r="F592" s="73"/>
      <c r="G592" s="73"/>
    </row>
    <row r="593" spans="1:7" x14ac:dyDescent="0.25">
      <c r="A593" s="35" t="s">
        <v>1615</v>
      </c>
      <c r="B593" s="62"/>
      <c r="C593" s="72"/>
      <c r="D593" s="74"/>
      <c r="E593" s="40"/>
      <c r="F593" s="73"/>
      <c r="G593" s="73"/>
    </row>
    <row r="594" spans="1:7" x14ac:dyDescent="0.25">
      <c r="A594" s="35" t="s">
        <v>1616</v>
      </c>
      <c r="B594" s="62"/>
      <c r="C594" s="72"/>
      <c r="D594" s="74"/>
      <c r="E594" s="40"/>
      <c r="F594" s="73"/>
      <c r="G594" s="73"/>
    </row>
    <row r="595" spans="1:7" x14ac:dyDescent="0.25">
      <c r="A595" s="35" t="s">
        <v>1617</v>
      </c>
    </row>
    <row r="596" spans="1:7" x14ac:dyDescent="0.25">
      <c r="A596" s="83"/>
      <c r="B596" s="83" t="s">
        <v>1376</v>
      </c>
      <c r="C596" s="83" t="s">
        <v>28</v>
      </c>
      <c r="D596" s="83" t="s">
        <v>329</v>
      </c>
      <c r="E596" s="83"/>
      <c r="F596" s="83" t="s">
        <v>56</v>
      </c>
      <c r="G596" s="83" t="s">
        <v>341</v>
      </c>
    </row>
    <row r="597" spans="1:7" x14ac:dyDescent="0.25">
      <c r="A597" s="35" t="s">
        <v>1377</v>
      </c>
      <c r="B597" s="62" t="s">
        <v>709</v>
      </c>
      <c r="C597" s="72" t="s">
        <v>27</v>
      </c>
      <c r="D597" s="35" t="s">
        <v>27</v>
      </c>
      <c r="E597" s="40"/>
      <c r="F597" s="71" t="str">
        <f>IF($C$601=0,"",IF(C597="[for completion]","",IF(C597="","",C597/$C$601)))</f>
        <v/>
      </c>
      <c r="G597" s="71" t="str">
        <f>IF($D$601=0,"",IF(D597="[for completion]","",IF(D597="","",D597/$D$601)))</f>
        <v/>
      </c>
    </row>
    <row r="598" spans="1:7" x14ac:dyDescent="0.25">
      <c r="A598" s="35" t="s">
        <v>1378</v>
      </c>
      <c r="B598" s="78" t="s">
        <v>710</v>
      </c>
      <c r="C598" s="72" t="s">
        <v>27</v>
      </c>
      <c r="D598" s="35" t="s">
        <v>27</v>
      </c>
      <c r="E598" s="40"/>
      <c r="F598" s="71" t="str">
        <f>IF($C$601=0,"",IF(C598="[for completion]","",IF(C598="","",C598/$C$601)))</f>
        <v/>
      </c>
      <c r="G598" s="71" t="str">
        <f>IF($D$601=0,"",IF(D598="[for completion]","",IF(D598="","",D598/$D$601)))</f>
        <v/>
      </c>
    </row>
    <row r="599" spans="1:7" x14ac:dyDescent="0.25">
      <c r="A599" s="35" t="s">
        <v>1379</v>
      </c>
      <c r="B599" s="62" t="s">
        <v>330</v>
      </c>
      <c r="C599" s="72" t="s">
        <v>27</v>
      </c>
      <c r="D599" s="35" t="s">
        <v>27</v>
      </c>
      <c r="E599" s="40"/>
      <c r="F599" s="71" t="str">
        <f>IF($C$601=0,"",IF(C599="[for completion]","",IF(C599="","",C599/$C$601)))</f>
        <v/>
      </c>
      <c r="G599" s="71" t="str">
        <f>IF($D$601=0,"",IF(D599="[for completion]","",IF(D599="","",D599/$D$601)))</f>
        <v/>
      </c>
    </row>
    <row r="600" spans="1:7" x14ac:dyDescent="0.25">
      <c r="A600" s="35" t="s">
        <v>1380</v>
      </c>
      <c r="B600" s="35" t="s">
        <v>711</v>
      </c>
      <c r="C600" s="72" t="s">
        <v>27</v>
      </c>
      <c r="D600" s="35" t="s">
        <v>27</v>
      </c>
      <c r="E600" s="40"/>
      <c r="F600" s="71" t="str">
        <f>IF($C$601=0,"",IF(C600="[for completion]","",IF(C600="","",C600/$C$601)))</f>
        <v/>
      </c>
      <c r="G600" s="71" t="str">
        <f>IF($D$601=0,"",IF(D600="[for completion]","",IF(D600="","",D600/$D$601)))</f>
        <v/>
      </c>
    </row>
    <row r="601" spans="1:7" x14ac:dyDescent="0.25">
      <c r="A601" s="35" t="s">
        <v>1381</v>
      </c>
      <c r="B601" s="62" t="s">
        <v>31</v>
      </c>
      <c r="C601" s="72">
        <f>SUM(C597:C600)</f>
        <v>0</v>
      </c>
      <c r="D601" s="74">
        <f>SUM(D597:D600)</f>
        <v>0</v>
      </c>
      <c r="E601" s="40"/>
      <c r="F601" s="73">
        <f>SUM(F597:F600)</f>
        <v>0</v>
      </c>
      <c r="G601" s="73">
        <f>SUM(G597:G600)</f>
        <v>0</v>
      </c>
    </row>
    <row r="602" spans="1:7" x14ac:dyDescent="0.25">
      <c r="B602" s="62"/>
      <c r="C602" s="72"/>
      <c r="D602" s="74"/>
      <c r="E602" s="40"/>
      <c r="F602" s="73"/>
      <c r="G602" s="73"/>
    </row>
    <row r="603" spans="1:7" x14ac:dyDescent="0.25">
      <c r="A603" s="83"/>
      <c r="B603" s="83" t="s">
        <v>1584</v>
      </c>
      <c r="C603" s="83" t="s">
        <v>1532</v>
      </c>
      <c r="D603" s="83" t="s">
        <v>1582</v>
      </c>
      <c r="E603" s="83"/>
      <c r="F603" s="83" t="s">
        <v>1531</v>
      </c>
      <c r="G603" s="83"/>
    </row>
    <row r="604" spans="1:7" x14ac:dyDescent="0.25">
      <c r="A604" s="35" t="s">
        <v>1382</v>
      </c>
      <c r="B604" s="62" t="s">
        <v>135</v>
      </c>
      <c r="C604" s="72" t="s">
        <v>27</v>
      </c>
      <c r="D604" s="35" t="s">
        <v>27</v>
      </c>
      <c r="E604" s="33"/>
      <c r="F604" s="35" t="s">
        <v>27</v>
      </c>
      <c r="G604" s="71"/>
    </row>
    <row r="605" spans="1:7" x14ac:dyDescent="0.25">
      <c r="A605" s="35" t="s">
        <v>1383</v>
      </c>
      <c r="B605" s="62" t="s">
        <v>136</v>
      </c>
      <c r="C605" s="72" t="s">
        <v>27</v>
      </c>
      <c r="D605" s="35" t="s">
        <v>27</v>
      </c>
      <c r="E605" s="33"/>
      <c r="F605" s="35" t="s">
        <v>27</v>
      </c>
      <c r="G605" s="71"/>
    </row>
    <row r="606" spans="1:7" x14ac:dyDescent="0.25">
      <c r="A606" s="35" t="s">
        <v>1384</v>
      </c>
      <c r="B606" s="62" t="s">
        <v>137</v>
      </c>
      <c r="C606" s="72" t="s">
        <v>27</v>
      </c>
      <c r="D606" s="35" t="s">
        <v>27</v>
      </c>
      <c r="E606" s="33"/>
      <c r="F606" s="35" t="s">
        <v>27</v>
      </c>
      <c r="G606" s="71"/>
    </row>
    <row r="607" spans="1:7" x14ac:dyDescent="0.25">
      <c r="A607" s="35" t="s">
        <v>1385</v>
      </c>
      <c r="B607" s="62" t="s">
        <v>138</v>
      </c>
      <c r="C607" s="72" t="s">
        <v>27</v>
      </c>
      <c r="D607" s="35" t="s">
        <v>27</v>
      </c>
      <c r="E607" s="33"/>
      <c r="F607" s="35" t="s">
        <v>27</v>
      </c>
      <c r="G607" s="71"/>
    </row>
    <row r="608" spans="1:7" x14ac:dyDescent="0.25">
      <c r="A608" s="35" t="s">
        <v>1386</v>
      </c>
      <c r="B608" s="62" t="s">
        <v>139</v>
      </c>
      <c r="C608" s="72" t="s">
        <v>27</v>
      </c>
      <c r="D608" s="35" t="s">
        <v>27</v>
      </c>
      <c r="E608" s="33"/>
      <c r="F608" s="35" t="s">
        <v>27</v>
      </c>
      <c r="G608" s="71"/>
    </row>
    <row r="609" spans="1:7" x14ac:dyDescent="0.25">
      <c r="A609" s="35" t="s">
        <v>1387</v>
      </c>
      <c r="B609" s="62" t="s">
        <v>140</v>
      </c>
      <c r="C609" s="72" t="s">
        <v>27</v>
      </c>
      <c r="D609" s="35" t="s">
        <v>27</v>
      </c>
      <c r="E609" s="33"/>
      <c r="F609" s="35" t="s">
        <v>27</v>
      </c>
      <c r="G609" s="71"/>
    </row>
    <row r="610" spans="1:7" x14ac:dyDescent="0.25">
      <c r="A610" s="35" t="s">
        <v>1388</v>
      </c>
      <c r="B610" s="62" t="s">
        <v>141</v>
      </c>
      <c r="C610" s="72" t="s">
        <v>27</v>
      </c>
      <c r="D610" s="35" t="s">
        <v>27</v>
      </c>
      <c r="E610" s="33"/>
      <c r="F610" s="35" t="s">
        <v>27</v>
      </c>
      <c r="G610" s="71"/>
    </row>
    <row r="611" spans="1:7" x14ac:dyDescent="0.25">
      <c r="A611" s="35" t="s">
        <v>1389</v>
      </c>
      <c r="B611" s="62" t="s">
        <v>792</v>
      </c>
      <c r="C611" s="72" t="s">
        <v>27</v>
      </c>
      <c r="D611" s="35" t="s">
        <v>27</v>
      </c>
      <c r="E611" s="33"/>
      <c r="F611" s="35" t="s">
        <v>27</v>
      </c>
      <c r="G611" s="71"/>
    </row>
    <row r="612" spans="1:7" x14ac:dyDescent="0.25">
      <c r="A612" s="35" t="s">
        <v>1390</v>
      </c>
      <c r="B612" s="62" t="s">
        <v>793</v>
      </c>
      <c r="C612" s="72" t="s">
        <v>27</v>
      </c>
      <c r="D612" s="35" t="s">
        <v>27</v>
      </c>
      <c r="E612" s="33"/>
      <c r="F612" s="35" t="s">
        <v>27</v>
      </c>
      <c r="G612" s="71"/>
    </row>
    <row r="613" spans="1:7" x14ac:dyDescent="0.25">
      <c r="A613" s="35" t="s">
        <v>1391</v>
      </c>
      <c r="B613" s="62" t="s">
        <v>794</v>
      </c>
      <c r="C613" s="72" t="s">
        <v>27</v>
      </c>
      <c r="D613" s="35" t="s">
        <v>27</v>
      </c>
      <c r="E613" s="33"/>
      <c r="F613" s="35" t="s">
        <v>27</v>
      </c>
      <c r="G613" s="71"/>
    </row>
    <row r="614" spans="1:7" x14ac:dyDescent="0.25">
      <c r="A614" s="35" t="s">
        <v>1392</v>
      </c>
      <c r="B614" s="62" t="s">
        <v>142</v>
      </c>
      <c r="C614" s="72" t="s">
        <v>27</v>
      </c>
      <c r="D614" s="35" t="s">
        <v>27</v>
      </c>
      <c r="E614" s="33"/>
      <c r="F614" s="35" t="s">
        <v>27</v>
      </c>
      <c r="G614" s="71"/>
    </row>
    <row r="615" spans="1:7" x14ac:dyDescent="0.25">
      <c r="A615" s="35" t="s">
        <v>1393</v>
      </c>
      <c r="B615" s="62" t="s">
        <v>143</v>
      </c>
      <c r="C615" s="72" t="s">
        <v>27</v>
      </c>
      <c r="D615" s="35" t="s">
        <v>27</v>
      </c>
      <c r="E615" s="33"/>
      <c r="F615" s="35" t="s">
        <v>27</v>
      </c>
      <c r="G615" s="71"/>
    </row>
    <row r="616" spans="1:7" x14ac:dyDescent="0.25">
      <c r="A616" s="35" t="s">
        <v>1394</v>
      </c>
      <c r="B616" s="62" t="s">
        <v>30</v>
      </c>
      <c r="C616" s="72" t="s">
        <v>27</v>
      </c>
      <c r="D616" s="35" t="s">
        <v>27</v>
      </c>
      <c r="E616" s="33"/>
      <c r="F616" s="35" t="s">
        <v>27</v>
      </c>
      <c r="G616" s="71"/>
    </row>
    <row r="617" spans="1:7" x14ac:dyDescent="0.25">
      <c r="A617" s="35" t="s">
        <v>1395</v>
      </c>
      <c r="B617" s="62" t="s">
        <v>711</v>
      </c>
      <c r="C617" s="72" t="s">
        <v>27</v>
      </c>
      <c r="D617" s="35" t="s">
        <v>27</v>
      </c>
      <c r="E617" s="33"/>
      <c r="F617" s="35" t="s">
        <v>27</v>
      </c>
      <c r="G617" s="71"/>
    </row>
    <row r="618" spans="1:7" x14ac:dyDescent="0.25">
      <c r="A618" s="35" t="s">
        <v>1396</v>
      </c>
      <c r="B618" s="62" t="s">
        <v>31</v>
      </c>
      <c r="C618" s="72">
        <f>SUM(C604:C617)</f>
        <v>0</v>
      </c>
      <c r="D618" s="35">
        <f>SUM(D604:D617)</f>
        <v>0</v>
      </c>
      <c r="E618" s="33"/>
      <c r="F618" s="72"/>
      <c r="G618" s="71"/>
    </row>
    <row r="619" spans="1:7" x14ac:dyDescent="0.25">
      <c r="A619" s="35" t="s">
        <v>1397</v>
      </c>
      <c r="B619" s="35" t="s">
        <v>1534</v>
      </c>
      <c r="F619" s="137" t="s">
        <v>27</v>
      </c>
      <c r="G619" s="71"/>
    </row>
    <row r="620" spans="1:7" x14ac:dyDescent="0.25">
      <c r="A620" s="35" t="s">
        <v>1398</v>
      </c>
      <c r="G620" s="71"/>
    </row>
    <row r="621" spans="1:7" x14ac:dyDescent="0.25">
      <c r="A621" s="35" t="s">
        <v>1399</v>
      </c>
      <c r="G621" s="71"/>
    </row>
    <row r="622" spans="1:7" x14ac:dyDescent="0.25">
      <c r="A622" s="35" t="s">
        <v>1400</v>
      </c>
      <c r="G622" s="73"/>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phoneticPr fontId="38" type="noConversion"/>
  <hyperlinks>
    <hyperlink ref="B6" location="'A1. EEM General Mortgage Assets'!B10" display="1. Mortgage Assets" xr:uid="{00000000-0004-0000-0500-000000000000}"/>
    <hyperlink ref="B7" location="'A1. EEM General Mortgage Assets'!B185" display="1.A Residential Cover Pool" xr:uid="{00000000-0004-0000-0500-000001000000}"/>
    <hyperlink ref="B8" location="'A1. EEM General Mortgage Assets'!B386" display="1.B Commercial Cover Pool" xr:uid="{00000000-0004-0000-0500-000002000000}"/>
    <hyperlink ref="B179" location="'2. Harmonised Glossary'!A14" display="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92D050"/>
  </sheetPr>
  <dimension ref="A2:G657"/>
  <sheetViews>
    <sheetView zoomScale="80" zoomScaleNormal="80" workbookViewId="0"/>
  </sheetViews>
  <sheetFormatPr defaultRowHeight="15" x14ac:dyDescent="0.25"/>
  <cols>
    <col min="1" max="1" width="13.28515625" customWidth="1"/>
    <col min="2" max="2" width="60.5703125" bestFit="1" customWidth="1"/>
    <col min="3" max="4" width="41" customWidth="1"/>
    <col min="5" max="5" width="10.5703125" customWidth="1"/>
    <col min="6" max="7" width="41" customWidth="1"/>
  </cols>
  <sheetData>
    <row r="2" spans="1:7" ht="31.5" x14ac:dyDescent="0.25">
      <c r="A2" s="32" t="s">
        <v>693</v>
      </c>
      <c r="B2" s="32"/>
      <c r="C2" s="33"/>
      <c r="D2" s="33"/>
      <c r="E2" s="33"/>
      <c r="F2" s="162" t="s">
        <v>1586</v>
      </c>
      <c r="G2" s="42"/>
    </row>
    <row r="3" spans="1:7" ht="15.75" thickBot="1" x14ac:dyDescent="0.3">
      <c r="A3" s="33"/>
      <c r="B3" s="34"/>
      <c r="C3" s="34"/>
      <c r="D3" s="33"/>
      <c r="E3" s="33"/>
      <c r="F3" s="33"/>
      <c r="G3" s="33"/>
    </row>
    <row r="4" spans="1:7" ht="19.5" thickBot="1" x14ac:dyDescent="0.3">
      <c r="A4" s="36"/>
      <c r="B4" s="37" t="s">
        <v>24</v>
      </c>
      <c r="C4" s="38" t="s">
        <v>25</v>
      </c>
      <c r="D4" s="36"/>
      <c r="E4" s="36"/>
      <c r="F4" s="33"/>
      <c r="G4" s="33"/>
    </row>
    <row r="5" spans="1:7" ht="15.75" thickBot="1" x14ac:dyDescent="0.3">
      <c r="A5" s="35"/>
      <c r="B5" s="35"/>
      <c r="C5" s="35"/>
      <c r="D5" s="35"/>
      <c r="E5" s="35"/>
      <c r="F5" s="35"/>
      <c r="G5" s="35"/>
    </row>
    <row r="6" spans="1:7" ht="18.75" x14ac:dyDescent="0.25">
      <c r="A6" s="39"/>
      <c r="B6" s="179" t="s">
        <v>696</v>
      </c>
      <c r="C6" s="180"/>
      <c r="D6" s="80"/>
      <c r="E6" s="40"/>
      <c r="F6" s="40"/>
      <c r="G6" s="40"/>
    </row>
    <row r="7" spans="1:7" x14ac:dyDescent="0.25">
      <c r="A7" s="35"/>
      <c r="B7" s="181" t="s">
        <v>339</v>
      </c>
      <c r="C7" s="182"/>
      <c r="D7" s="35"/>
      <c r="E7" s="35"/>
      <c r="F7" s="35"/>
      <c r="G7" s="35"/>
    </row>
    <row r="8" spans="1:7" x14ac:dyDescent="0.25">
      <c r="A8" s="35"/>
      <c r="B8" s="181" t="s">
        <v>340</v>
      </c>
      <c r="C8" s="183"/>
      <c r="D8" s="80"/>
      <c r="E8" s="35"/>
      <c r="F8" s="35"/>
      <c r="G8" s="35"/>
    </row>
    <row r="9" spans="1:7" x14ac:dyDescent="0.25">
      <c r="A9" s="35"/>
      <c r="B9" s="184" t="s">
        <v>1693</v>
      </c>
      <c r="C9" s="185"/>
      <c r="D9" s="80"/>
      <c r="E9" s="35"/>
      <c r="F9" s="35"/>
      <c r="G9" s="35"/>
    </row>
    <row r="10" spans="1:7" ht="15.75" thickBot="1" x14ac:dyDescent="0.3">
      <c r="A10" s="35"/>
      <c r="B10" s="181" t="s">
        <v>1692</v>
      </c>
      <c r="C10" s="186"/>
      <c r="D10" s="80"/>
      <c r="E10" s="35"/>
      <c r="F10" s="35"/>
      <c r="G10" s="35"/>
    </row>
    <row r="11" spans="1:7" ht="15.75" thickTop="1" x14ac:dyDescent="0.25">
      <c r="A11" s="35"/>
      <c r="B11" s="79"/>
      <c r="C11" s="35"/>
      <c r="D11" s="35"/>
      <c r="E11" s="35"/>
      <c r="F11" s="35"/>
      <c r="G11" s="35"/>
    </row>
    <row r="12" spans="1:7" x14ac:dyDescent="0.25">
      <c r="A12" s="35"/>
      <c r="B12" s="41"/>
      <c r="C12" s="35"/>
      <c r="D12" s="35"/>
      <c r="E12" s="35"/>
      <c r="F12" s="35"/>
      <c r="G12" s="35"/>
    </row>
    <row r="13" spans="1:7" x14ac:dyDescent="0.25">
      <c r="A13" s="35"/>
      <c r="B13" s="41"/>
      <c r="C13" s="35"/>
      <c r="D13" s="35"/>
      <c r="E13" s="35"/>
      <c r="F13" s="35"/>
      <c r="G13" s="35"/>
    </row>
    <row r="14" spans="1:7" ht="18.75" customHeight="1" x14ac:dyDescent="0.25">
      <c r="A14" s="81"/>
      <c r="B14" s="178" t="s">
        <v>688</v>
      </c>
      <c r="C14" s="178"/>
      <c r="D14" s="82"/>
      <c r="E14" s="82"/>
      <c r="F14" s="82"/>
      <c r="G14" s="82"/>
    </row>
    <row r="15" spans="1:7" x14ac:dyDescent="0.25">
      <c r="A15" s="83"/>
      <c r="B15" s="111" t="s">
        <v>689</v>
      </c>
      <c r="C15" s="83" t="s">
        <v>28</v>
      </c>
      <c r="D15" s="83" t="s">
        <v>332</v>
      </c>
      <c r="E15" s="83"/>
      <c r="F15" s="83" t="s">
        <v>335</v>
      </c>
      <c r="G15" s="83" t="s">
        <v>337</v>
      </c>
    </row>
    <row r="16" spans="1:7" x14ac:dyDescent="0.25">
      <c r="A16" s="35" t="s">
        <v>342</v>
      </c>
      <c r="B16" s="1" t="s">
        <v>707</v>
      </c>
      <c r="C16" s="133">
        <v>17.153026639999997</v>
      </c>
      <c r="D16" s="136">
        <v>102</v>
      </c>
      <c r="F16" s="71">
        <f>IF(OR('A1. EEM General Mortgage Assets'!$C$15=0,C16="[For completion]"),"",' B1. EEM Sust. Mortgage Assets '!C16/'A1. EEM General Mortgage Assets'!$C$15)</f>
        <v>0.10358480213595357</v>
      </c>
      <c r="G16" s="71">
        <f>IF(OR('A1. EEM General Mortgage Assets'!$F$28=0,D16="[For completion]"),"",' B1. EEM Sust. Mortgage Assets '!D16/'A1. EEM General Mortgage Assets'!$F$28)</f>
        <v>6.7819148936170207E-2</v>
      </c>
    </row>
    <row r="17" spans="1:7" x14ac:dyDescent="0.25">
      <c r="A17" s="35" t="s">
        <v>1308</v>
      </c>
      <c r="B17" s="62" t="s">
        <v>334</v>
      </c>
      <c r="C17" s="133">
        <v>0</v>
      </c>
      <c r="D17" s="136">
        <v>0</v>
      </c>
      <c r="F17" s="71">
        <f>IF(OR('A1. EEM General Mortgage Assets'!$C$15=0,C17="[For completion]"),"",' B1. EEM Sust. Mortgage Assets '!C17/'A1. EEM General Mortgage Assets'!$C$15)</f>
        <v>0</v>
      </c>
      <c r="G17" s="71">
        <f>IF(OR('A1. EEM General Mortgage Assets'!$F$28=0,D17="[For completion]"),"",' B1. EEM Sust. Mortgage Assets '!D17/'A1. EEM General Mortgage Assets'!$F$28)</f>
        <v>0</v>
      </c>
    </row>
    <row r="18" spans="1:7" x14ac:dyDescent="0.25">
      <c r="A18" s="35" t="s">
        <v>1309</v>
      </c>
      <c r="B18" s="62" t="s">
        <v>708</v>
      </c>
      <c r="C18" s="77">
        <f>SUM(C16:C16)</f>
        <v>17.153026639999997</v>
      </c>
      <c r="D18" s="75">
        <f>SUM(D16:D16)</f>
        <v>102</v>
      </c>
      <c r="F18" s="71">
        <f>SUM(F16:F17)</f>
        <v>0.10358480213595357</v>
      </c>
      <c r="G18" s="71">
        <f>SUM(G16:G17)</f>
        <v>6.7819148936170207E-2</v>
      </c>
    </row>
    <row r="19" spans="1:7" x14ac:dyDescent="0.25">
      <c r="A19" s="62" t="s">
        <v>1310</v>
      </c>
      <c r="B19" s="138" t="s">
        <v>32</v>
      </c>
      <c r="C19" s="146"/>
      <c r="D19" s="147"/>
      <c r="F19" s="62"/>
      <c r="G19" s="62"/>
    </row>
    <row r="20" spans="1:7" x14ac:dyDescent="0.25">
      <c r="A20" s="62" t="s">
        <v>1311</v>
      </c>
      <c r="B20" s="138" t="s">
        <v>32</v>
      </c>
      <c r="C20" s="146"/>
      <c r="D20" s="147"/>
      <c r="F20" s="62"/>
      <c r="G20" s="62"/>
    </row>
    <row r="21" spans="1:7" x14ac:dyDescent="0.25">
      <c r="A21" s="62" t="s">
        <v>343</v>
      </c>
      <c r="B21" s="138" t="s">
        <v>32</v>
      </c>
      <c r="C21" s="146"/>
      <c r="D21" s="147"/>
      <c r="F21" s="62"/>
      <c r="G21" s="62"/>
    </row>
    <row r="22" spans="1:7" x14ac:dyDescent="0.25">
      <c r="A22" s="62" t="s">
        <v>344</v>
      </c>
      <c r="B22" s="62"/>
      <c r="C22" s="62"/>
      <c r="D22" s="62"/>
      <c r="F22" s="62"/>
      <c r="G22" s="62"/>
    </row>
    <row r="23" spans="1:7" x14ac:dyDescent="0.25">
      <c r="A23" s="83"/>
      <c r="B23" s="111" t="s">
        <v>1289</v>
      </c>
      <c r="C23" s="83" t="s">
        <v>28</v>
      </c>
      <c r="D23" s="83" t="s">
        <v>332</v>
      </c>
      <c r="E23" s="83"/>
      <c r="F23" s="83"/>
      <c r="G23" s="83"/>
    </row>
    <row r="24" spans="1:7" x14ac:dyDescent="0.25">
      <c r="A24" s="35" t="s">
        <v>345</v>
      </c>
      <c r="B24" s="33" t="s">
        <v>1290</v>
      </c>
      <c r="C24" s="133"/>
      <c r="D24" s="133"/>
      <c r="F24" s="62"/>
      <c r="G24" s="62"/>
    </row>
    <row r="25" spans="1:7" x14ac:dyDescent="0.25">
      <c r="A25" s="35" t="s">
        <v>346</v>
      </c>
      <c r="B25" s="33" t="s">
        <v>1291</v>
      </c>
      <c r="C25" s="133"/>
      <c r="D25" s="133"/>
      <c r="F25" s="62"/>
      <c r="G25" s="62"/>
    </row>
    <row r="26" spans="1:7" x14ac:dyDescent="0.25">
      <c r="A26" s="35" t="s">
        <v>349</v>
      </c>
      <c r="B26" s="54"/>
      <c r="C26" s="62"/>
      <c r="D26" s="62"/>
      <c r="F26" s="62"/>
      <c r="G26" s="62"/>
    </row>
    <row r="27" spans="1:7" x14ac:dyDescent="0.25">
      <c r="A27" s="35" t="s">
        <v>350</v>
      </c>
      <c r="B27" s="54"/>
      <c r="C27" s="62"/>
      <c r="D27" s="62"/>
      <c r="F27" s="62"/>
      <c r="G27" s="62"/>
    </row>
    <row r="28" spans="1:7" x14ac:dyDescent="0.25">
      <c r="A28" s="35" t="s">
        <v>351</v>
      </c>
      <c r="B28" s="62"/>
      <c r="C28" s="62"/>
      <c r="D28" s="62"/>
      <c r="F28" s="62"/>
      <c r="G28" s="62"/>
    </row>
    <row r="29" spans="1:7" x14ac:dyDescent="0.25">
      <c r="A29" s="35" t="s">
        <v>352</v>
      </c>
      <c r="B29" s="62"/>
      <c r="C29" s="62"/>
      <c r="D29" s="62"/>
      <c r="F29" s="62"/>
      <c r="G29" s="62"/>
    </row>
    <row r="30" spans="1:7" x14ac:dyDescent="0.25">
      <c r="A30" s="83"/>
      <c r="B30" s="111" t="s">
        <v>1292</v>
      </c>
      <c r="C30" s="83" t="s">
        <v>28</v>
      </c>
      <c r="D30" s="83" t="s">
        <v>332</v>
      </c>
      <c r="E30" s="83"/>
      <c r="F30" s="83"/>
      <c r="G30" s="83"/>
    </row>
    <row r="31" spans="1:7" x14ac:dyDescent="0.25">
      <c r="A31" s="35" t="s">
        <v>1293</v>
      </c>
      <c r="B31" s="33" t="s">
        <v>1294</v>
      </c>
      <c r="C31" s="133">
        <v>5.9582234799999982</v>
      </c>
      <c r="D31" s="133">
        <v>30</v>
      </c>
      <c r="F31" s="62"/>
      <c r="G31" s="62"/>
    </row>
    <row r="32" spans="1:7" x14ac:dyDescent="0.25">
      <c r="A32" s="35" t="s">
        <v>1295</v>
      </c>
      <c r="B32" s="33" t="s">
        <v>1296</v>
      </c>
      <c r="C32" s="133">
        <v>2.9599922700000003</v>
      </c>
      <c r="D32" s="133">
        <v>20</v>
      </c>
      <c r="F32" s="62"/>
      <c r="G32" s="62"/>
    </row>
    <row r="33" spans="1:7" x14ac:dyDescent="0.25">
      <c r="A33" s="35" t="s">
        <v>1297</v>
      </c>
      <c r="B33" s="33" t="s">
        <v>1298</v>
      </c>
      <c r="C33" s="133">
        <v>0</v>
      </c>
      <c r="D33" s="133">
        <v>0</v>
      </c>
      <c r="F33" s="62"/>
      <c r="G33" s="62"/>
    </row>
    <row r="34" spans="1:7" x14ac:dyDescent="0.25">
      <c r="A34" s="35" t="s">
        <v>1299</v>
      </c>
      <c r="B34" s="33" t="s">
        <v>1664</v>
      </c>
      <c r="C34" s="133" t="s">
        <v>169</v>
      </c>
      <c r="D34" s="133" t="s">
        <v>169</v>
      </c>
      <c r="F34" s="62"/>
      <c r="G34" s="62"/>
    </row>
    <row r="35" spans="1:7" x14ac:dyDescent="0.25">
      <c r="A35" s="35" t="s">
        <v>1300</v>
      </c>
      <c r="B35" s="33" t="s">
        <v>330</v>
      </c>
      <c r="C35" s="133">
        <v>8.2348108899999968</v>
      </c>
      <c r="D35" s="133">
        <v>52</v>
      </c>
      <c r="F35" s="62"/>
      <c r="G35" s="62"/>
    </row>
    <row r="36" spans="1:7" x14ac:dyDescent="0.25">
      <c r="A36" s="35" t="s">
        <v>1301</v>
      </c>
      <c r="B36" s="62"/>
      <c r="C36" s="62"/>
      <c r="D36" s="62"/>
      <c r="F36" s="62"/>
      <c r="G36" s="62"/>
    </row>
    <row r="37" spans="1:7" x14ac:dyDescent="0.25">
      <c r="A37" s="35" t="s">
        <v>1302</v>
      </c>
      <c r="B37" s="62"/>
      <c r="C37" s="62"/>
      <c r="D37" s="62"/>
      <c r="F37" s="62"/>
      <c r="G37" s="62"/>
    </row>
    <row r="38" spans="1:7" x14ac:dyDescent="0.25">
      <c r="A38" s="35" t="s">
        <v>1303</v>
      </c>
      <c r="B38" s="62"/>
      <c r="C38" s="62"/>
      <c r="D38" s="62"/>
      <c r="F38" s="62"/>
      <c r="G38" s="62"/>
    </row>
    <row r="39" spans="1:7" x14ac:dyDescent="0.25">
      <c r="A39" s="35" t="s">
        <v>1304</v>
      </c>
      <c r="B39" s="62"/>
      <c r="C39" s="62"/>
      <c r="D39" s="62"/>
      <c r="F39" s="62"/>
      <c r="G39" s="62"/>
    </row>
    <row r="40" spans="1:7" x14ac:dyDescent="0.25">
      <c r="A40" s="35" t="s">
        <v>1305</v>
      </c>
      <c r="B40" s="62"/>
      <c r="C40" s="62"/>
      <c r="D40" s="62"/>
      <c r="F40" s="62"/>
      <c r="G40" s="62"/>
    </row>
    <row r="41" spans="1:7" x14ac:dyDescent="0.25">
      <c r="A41" s="35" t="s">
        <v>1306</v>
      </c>
      <c r="B41" s="62"/>
      <c r="C41" s="62"/>
      <c r="D41" s="62"/>
      <c r="F41" s="62"/>
      <c r="G41" s="62"/>
    </row>
    <row r="42" spans="1:7" ht="18.75" x14ac:dyDescent="0.25">
      <c r="A42" s="81"/>
      <c r="B42" s="178" t="s">
        <v>690</v>
      </c>
      <c r="C42" s="178"/>
      <c r="D42" s="82"/>
      <c r="E42" s="82"/>
      <c r="F42" s="82"/>
      <c r="G42" s="82"/>
    </row>
    <row r="43" spans="1:7" x14ac:dyDescent="0.25">
      <c r="A43" s="83"/>
      <c r="B43" s="111" t="s">
        <v>691</v>
      </c>
      <c r="C43" s="83" t="s">
        <v>28</v>
      </c>
      <c r="D43" s="83"/>
      <c r="E43" s="83"/>
      <c r="F43" s="83" t="s">
        <v>338</v>
      </c>
      <c r="G43" s="83"/>
    </row>
    <row r="44" spans="1:7" x14ac:dyDescent="0.25">
      <c r="A44" s="35" t="s">
        <v>345</v>
      </c>
      <c r="B44" s="35" t="s">
        <v>44</v>
      </c>
      <c r="C44" s="133">
        <v>17.153026639999997</v>
      </c>
      <c r="D44" s="72"/>
      <c r="E44" s="35"/>
      <c r="F44" s="71">
        <f>IF($C$47=0,"",IF(C44="[for completion]","",C44/$C$47))</f>
        <v>1</v>
      </c>
    </row>
    <row r="45" spans="1:7" x14ac:dyDescent="0.25">
      <c r="A45" s="35" t="s">
        <v>346</v>
      </c>
      <c r="B45" s="35" t="s">
        <v>45</v>
      </c>
      <c r="C45" s="133">
        <v>0</v>
      </c>
      <c r="D45" s="72"/>
      <c r="E45" s="35"/>
      <c r="F45" s="71">
        <f>IF($C$47=0,"",IF(C45="[for completion]","",C45/$C$47))</f>
        <v>0</v>
      </c>
    </row>
    <row r="46" spans="1:7" x14ac:dyDescent="0.25">
      <c r="A46" s="35" t="s">
        <v>347</v>
      </c>
      <c r="B46" s="35" t="s">
        <v>30</v>
      </c>
      <c r="C46" s="133">
        <v>0</v>
      </c>
      <c r="D46" s="72"/>
      <c r="E46" s="35"/>
      <c r="F46" s="71">
        <f>IF($C$47=0,"",IF(C46="[for completion]","",C46/$C$47))</f>
        <v>0</v>
      </c>
    </row>
    <row r="47" spans="1:7" x14ac:dyDescent="0.25">
      <c r="A47" s="35" t="s">
        <v>348</v>
      </c>
      <c r="B47" s="57" t="s">
        <v>31</v>
      </c>
      <c r="C47" s="72">
        <f>SUM(C44:C46)</f>
        <v>17.153026639999997</v>
      </c>
      <c r="D47" s="35"/>
      <c r="E47" s="35"/>
      <c r="F47" s="69">
        <f>SUM(F44:F46)</f>
        <v>1</v>
      </c>
    </row>
    <row r="48" spans="1:7" x14ac:dyDescent="0.25">
      <c r="A48" s="35" t="s">
        <v>349</v>
      </c>
      <c r="B48" s="59" t="s">
        <v>46</v>
      </c>
      <c r="C48" s="133"/>
      <c r="D48" s="35"/>
      <c r="E48" s="35"/>
      <c r="F48" s="71">
        <f t="shared" ref="F48:F58" si="0">IF($C$47=0,"",IF(C48="[for completion]","",C48/$C$47))</f>
        <v>0</v>
      </c>
    </row>
    <row r="49" spans="1:6" x14ac:dyDescent="0.25">
      <c r="A49" s="35" t="s">
        <v>350</v>
      </c>
      <c r="B49" s="59" t="s">
        <v>312</v>
      </c>
      <c r="C49" s="133"/>
      <c r="D49" s="35"/>
      <c r="E49" s="35"/>
      <c r="F49" s="71">
        <f t="shared" si="0"/>
        <v>0</v>
      </c>
    </row>
    <row r="50" spans="1:6" x14ac:dyDescent="0.25">
      <c r="A50" s="35" t="s">
        <v>351</v>
      </c>
      <c r="B50" s="135" t="s">
        <v>32</v>
      </c>
      <c r="C50" s="133"/>
      <c r="D50" s="35"/>
      <c r="E50" s="35"/>
      <c r="F50" s="71">
        <f t="shared" si="0"/>
        <v>0</v>
      </c>
    </row>
    <row r="51" spans="1:6" x14ac:dyDescent="0.25">
      <c r="A51" s="35" t="s">
        <v>352</v>
      </c>
      <c r="B51" s="135" t="s">
        <v>32</v>
      </c>
      <c r="C51" s="133"/>
      <c r="D51" s="35"/>
      <c r="E51" s="35"/>
      <c r="F51" s="71">
        <f t="shared" si="0"/>
        <v>0</v>
      </c>
    </row>
    <row r="52" spans="1:6" x14ac:dyDescent="0.25">
      <c r="A52" s="35" t="s">
        <v>353</v>
      </c>
      <c r="B52" s="135" t="s">
        <v>32</v>
      </c>
      <c r="C52" s="133"/>
      <c r="D52" s="35"/>
      <c r="E52" s="35"/>
      <c r="F52" s="71">
        <f>IF($C$47=0,"",IF(C52="[for completion]","",C52/$C$47))</f>
        <v>0</v>
      </c>
    </row>
    <row r="53" spans="1:6" x14ac:dyDescent="0.25">
      <c r="A53" s="35" t="s">
        <v>354</v>
      </c>
      <c r="B53" s="135" t="s">
        <v>32</v>
      </c>
      <c r="C53" s="133"/>
      <c r="D53" s="35"/>
      <c r="E53" s="35"/>
      <c r="F53" s="71">
        <f t="shared" si="0"/>
        <v>0</v>
      </c>
    </row>
    <row r="54" spans="1:6" x14ac:dyDescent="0.25">
      <c r="A54" s="35" t="s">
        <v>355</v>
      </c>
      <c r="B54" s="135" t="s">
        <v>32</v>
      </c>
      <c r="C54" s="133"/>
      <c r="D54" s="35"/>
      <c r="E54" s="35"/>
      <c r="F54" s="71">
        <f t="shared" si="0"/>
        <v>0</v>
      </c>
    </row>
    <row r="55" spans="1:6" x14ac:dyDescent="0.25">
      <c r="A55" s="35" t="s">
        <v>356</v>
      </c>
      <c r="B55" s="135" t="s">
        <v>32</v>
      </c>
      <c r="C55" s="133"/>
      <c r="D55" s="35"/>
      <c r="E55" s="35"/>
      <c r="F55" s="71">
        <f t="shared" si="0"/>
        <v>0</v>
      </c>
    </row>
    <row r="56" spans="1:6" x14ac:dyDescent="0.25">
      <c r="A56" s="35" t="s">
        <v>357</v>
      </c>
      <c r="B56" s="135" t="s">
        <v>32</v>
      </c>
      <c r="C56" s="133"/>
      <c r="D56" s="35"/>
      <c r="F56" s="71">
        <f t="shared" si="0"/>
        <v>0</v>
      </c>
    </row>
    <row r="57" spans="1:6" x14ac:dyDescent="0.25">
      <c r="A57" s="35" t="s">
        <v>358</v>
      </c>
      <c r="B57" s="135" t="s">
        <v>32</v>
      </c>
      <c r="C57" s="133"/>
      <c r="D57" s="35"/>
      <c r="F57" s="71">
        <f t="shared" si="0"/>
        <v>0</v>
      </c>
    </row>
    <row r="58" spans="1:6" x14ac:dyDescent="0.25">
      <c r="A58" s="35" t="s">
        <v>359</v>
      </c>
      <c r="B58" s="135" t="s">
        <v>32</v>
      </c>
      <c r="C58" s="134"/>
      <c r="D58" s="54"/>
      <c r="F58" s="71">
        <f t="shared" si="0"/>
        <v>0</v>
      </c>
    </row>
    <row r="59" spans="1:6" x14ac:dyDescent="0.25">
      <c r="A59" s="35" t="s">
        <v>360</v>
      </c>
      <c r="B59" s="135" t="s">
        <v>32</v>
      </c>
      <c r="C59" s="134"/>
      <c r="D59" s="54"/>
      <c r="E59" s="54"/>
      <c r="F59" s="62"/>
    </row>
    <row r="60" spans="1:6" x14ac:dyDescent="0.25">
      <c r="A60" s="35" t="s">
        <v>361</v>
      </c>
      <c r="B60" s="135" t="s">
        <v>32</v>
      </c>
      <c r="C60" s="134"/>
      <c r="D60" s="54"/>
      <c r="E60" s="54"/>
      <c r="F60" s="62"/>
    </row>
    <row r="61" spans="1:6" x14ac:dyDescent="0.25">
      <c r="A61" s="35" t="s">
        <v>362</v>
      </c>
      <c r="B61" s="135" t="s">
        <v>32</v>
      </c>
      <c r="C61" s="134"/>
      <c r="D61" s="54"/>
      <c r="E61" s="54"/>
      <c r="F61" s="62"/>
    </row>
    <row r="62" spans="1:6" x14ac:dyDescent="0.25">
      <c r="A62" s="35" t="s">
        <v>363</v>
      </c>
      <c r="B62" s="135" t="s">
        <v>32</v>
      </c>
      <c r="C62" s="134"/>
      <c r="D62" s="54"/>
      <c r="E62" s="54"/>
      <c r="F62" s="62"/>
    </row>
    <row r="63" spans="1:6" x14ac:dyDescent="0.25">
      <c r="A63" s="35" t="s">
        <v>364</v>
      </c>
      <c r="B63" s="135" t="s">
        <v>32</v>
      </c>
      <c r="C63" s="134"/>
      <c r="D63" s="54"/>
      <c r="E63" s="54"/>
      <c r="F63" s="62"/>
    </row>
    <row r="64" spans="1:6" x14ac:dyDescent="0.25">
      <c r="A64" s="35" t="s">
        <v>365</v>
      </c>
      <c r="B64" s="135" t="s">
        <v>32</v>
      </c>
      <c r="C64" s="134"/>
      <c r="D64" s="54"/>
      <c r="E64" s="54"/>
      <c r="F64" s="62"/>
    </row>
    <row r="65" spans="1:7" x14ac:dyDescent="0.25">
      <c r="A65" s="35" t="s">
        <v>366</v>
      </c>
      <c r="B65" s="135" t="s">
        <v>32</v>
      </c>
      <c r="C65" s="134"/>
      <c r="D65" s="54"/>
      <c r="E65" s="54"/>
      <c r="F65" s="62"/>
    </row>
    <row r="66" spans="1:7" x14ac:dyDescent="0.25">
      <c r="A66" s="83"/>
      <c r="B66" s="111" t="s">
        <v>47</v>
      </c>
      <c r="C66" s="83" t="s">
        <v>48</v>
      </c>
      <c r="D66" s="83" t="s">
        <v>49</v>
      </c>
      <c r="E66" s="83"/>
      <c r="F66" s="83" t="s">
        <v>1528</v>
      </c>
      <c r="G66" s="83"/>
    </row>
    <row r="67" spans="1:7" x14ac:dyDescent="0.25">
      <c r="A67" s="35" t="s">
        <v>367</v>
      </c>
      <c r="B67" s="35" t="s">
        <v>692</v>
      </c>
      <c r="C67" s="136">
        <v>102</v>
      </c>
      <c r="D67" s="136">
        <v>0</v>
      </c>
      <c r="E67" s="35"/>
      <c r="F67" s="136">
        <v>90</v>
      </c>
      <c r="G67" s="62"/>
    </row>
    <row r="68" spans="1:7" x14ac:dyDescent="0.25">
      <c r="A68" s="35" t="s">
        <v>368</v>
      </c>
      <c r="B68" s="138" t="s">
        <v>52</v>
      </c>
      <c r="C68" s="136"/>
      <c r="D68" s="136"/>
      <c r="E68" s="35"/>
      <c r="F68" s="137"/>
      <c r="G68" s="62"/>
    </row>
    <row r="69" spans="1:7" x14ac:dyDescent="0.25">
      <c r="A69" s="35" t="s">
        <v>369</v>
      </c>
      <c r="B69" s="138" t="s">
        <v>53</v>
      </c>
      <c r="C69" s="136"/>
      <c r="D69" s="136"/>
      <c r="E69" s="35"/>
      <c r="F69" s="137"/>
      <c r="G69" s="62"/>
    </row>
    <row r="70" spans="1:7" x14ac:dyDescent="0.25">
      <c r="A70" s="35" t="s">
        <v>370</v>
      </c>
      <c r="B70" s="138"/>
      <c r="C70" s="137"/>
      <c r="D70" s="137"/>
      <c r="E70" s="35"/>
      <c r="F70" s="137"/>
      <c r="G70" s="62"/>
    </row>
    <row r="71" spans="1:7" x14ac:dyDescent="0.25">
      <c r="A71" s="35" t="s">
        <v>371</v>
      </c>
      <c r="B71" s="138"/>
      <c r="C71" s="137"/>
      <c r="D71" s="137"/>
      <c r="E71" s="35"/>
      <c r="F71" s="137"/>
      <c r="G71" s="62"/>
    </row>
    <row r="72" spans="1:7" x14ac:dyDescent="0.25">
      <c r="A72" s="35" t="s">
        <v>372</v>
      </c>
      <c r="B72" s="138"/>
      <c r="C72" s="137"/>
      <c r="D72" s="137"/>
      <c r="E72" s="35"/>
      <c r="F72" s="137"/>
      <c r="G72" s="62"/>
    </row>
    <row r="73" spans="1:7" x14ac:dyDescent="0.25">
      <c r="A73" s="35" t="s">
        <v>373</v>
      </c>
      <c r="B73" s="138"/>
      <c r="C73" s="137"/>
      <c r="D73" s="137"/>
      <c r="E73" s="35"/>
      <c r="F73" s="137"/>
      <c r="G73" s="62"/>
    </row>
    <row r="74" spans="1:7" x14ac:dyDescent="0.25">
      <c r="A74" s="83"/>
      <c r="B74" s="111" t="s">
        <v>54</v>
      </c>
      <c r="C74" s="83" t="s">
        <v>55</v>
      </c>
      <c r="D74" s="83" t="s">
        <v>56</v>
      </c>
      <c r="E74" s="83"/>
      <c r="F74" s="83" t="s">
        <v>1529</v>
      </c>
      <c r="G74" s="83"/>
    </row>
    <row r="75" spans="1:7" x14ac:dyDescent="0.25">
      <c r="A75" s="35" t="s">
        <v>374</v>
      </c>
      <c r="B75" s="35" t="s">
        <v>57</v>
      </c>
      <c r="C75" s="139">
        <v>0.3</v>
      </c>
      <c r="D75" s="139">
        <v>0</v>
      </c>
      <c r="E75" s="73"/>
      <c r="F75" s="139">
        <v>0.19079789552594656</v>
      </c>
      <c r="G75" s="62"/>
    </row>
    <row r="76" spans="1:7" x14ac:dyDescent="0.25">
      <c r="A76" s="35" t="s">
        <v>375</v>
      </c>
      <c r="B76" s="35"/>
      <c r="C76" s="69"/>
      <c r="D76" s="69"/>
      <c r="E76" s="73"/>
      <c r="F76" s="69"/>
      <c r="G76" s="62"/>
    </row>
    <row r="77" spans="1:7" x14ac:dyDescent="0.25">
      <c r="A77" s="35" t="s">
        <v>376</v>
      </c>
      <c r="B77" s="35"/>
      <c r="C77" s="69"/>
      <c r="D77" s="69"/>
      <c r="E77" s="73"/>
      <c r="F77" s="69"/>
      <c r="G77" s="62"/>
    </row>
    <row r="78" spans="1:7" x14ac:dyDescent="0.25">
      <c r="A78" s="35" t="s">
        <v>377</v>
      </c>
      <c r="B78" s="35"/>
      <c r="C78" s="69"/>
      <c r="D78" s="69"/>
      <c r="E78" s="73"/>
      <c r="F78" s="69"/>
      <c r="G78" s="62"/>
    </row>
    <row r="79" spans="1:7" x14ac:dyDescent="0.25">
      <c r="A79" s="35" t="s">
        <v>378</v>
      </c>
      <c r="B79" s="35"/>
      <c r="C79" s="69"/>
      <c r="D79" s="69"/>
      <c r="E79" s="73"/>
      <c r="F79" s="69"/>
      <c r="G79" s="62"/>
    </row>
    <row r="80" spans="1:7" x14ac:dyDescent="0.25">
      <c r="A80" s="35" t="s">
        <v>379</v>
      </c>
      <c r="B80" s="35"/>
      <c r="C80" s="69"/>
      <c r="D80" s="69"/>
      <c r="E80" s="73"/>
      <c r="F80" s="69"/>
      <c r="G80" s="62"/>
    </row>
    <row r="81" spans="1:7" x14ac:dyDescent="0.25">
      <c r="A81" s="35" t="s">
        <v>380</v>
      </c>
      <c r="B81" s="35"/>
      <c r="C81" s="69"/>
      <c r="D81" s="69"/>
      <c r="E81" s="73"/>
      <c r="F81" s="69"/>
      <c r="G81" s="62"/>
    </row>
    <row r="82" spans="1:7" x14ac:dyDescent="0.25">
      <c r="A82" s="83"/>
      <c r="B82" s="111" t="s">
        <v>58</v>
      </c>
      <c r="C82" s="83" t="s">
        <v>55</v>
      </c>
      <c r="D82" s="83" t="s">
        <v>56</v>
      </c>
      <c r="E82" s="83"/>
      <c r="F82" s="83" t="s">
        <v>1529</v>
      </c>
      <c r="G82" s="83"/>
    </row>
    <row r="83" spans="1:7" x14ac:dyDescent="0.25">
      <c r="A83" s="35" t="s">
        <v>381</v>
      </c>
      <c r="B83" s="61" t="s">
        <v>59</v>
      </c>
      <c r="C83" s="68">
        <f>SUM(C84:C117)</f>
        <v>1</v>
      </c>
      <c r="D83" s="68">
        <f>SUM(D84:D117)</f>
        <v>0</v>
      </c>
      <c r="E83" s="69"/>
      <c r="F83" s="68">
        <f>SUM(F84:F117)</f>
        <v>1</v>
      </c>
      <c r="G83" s="62"/>
    </row>
    <row r="84" spans="1:7" x14ac:dyDescent="0.25">
      <c r="A84" s="35" t="s">
        <v>382</v>
      </c>
      <c r="B84" s="35" t="s">
        <v>60</v>
      </c>
      <c r="C84" s="139" t="s">
        <v>27</v>
      </c>
      <c r="D84" s="139" t="s">
        <v>27</v>
      </c>
      <c r="E84" s="139"/>
      <c r="F84" s="139" t="s">
        <v>27</v>
      </c>
      <c r="G84" s="62"/>
    </row>
    <row r="85" spans="1:7" x14ac:dyDescent="0.25">
      <c r="A85" s="35" t="s">
        <v>383</v>
      </c>
      <c r="B85" s="35" t="s">
        <v>61</v>
      </c>
      <c r="C85" s="139" t="s">
        <v>27</v>
      </c>
      <c r="D85" s="139" t="s">
        <v>27</v>
      </c>
      <c r="E85" s="139"/>
      <c r="F85" s="139" t="s">
        <v>27</v>
      </c>
      <c r="G85" s="62"/>
    </row>
    <row r="86" spans="1:7" x14ac:dyDescent="0.25">
      <c r="A86" s="35" t="s">
        <v>384</v>
      </c>
      <c r="B86" s="35" t="s">
        <v>62</v>
      </c>
      <c r="C86" s="139" t="s">
        <v>27</v>
      </c>
      <c r="D86" s="139" t="s">
        <v>27</v>
      </c>
      <c r="E86" s="139"/>
      <c r="F86" s="139" t="s">
        <v>27</v>
      </c>
      <c r="G86" s="62"/>
    </row>
    <row r="87" spans="1:7" x14ac:dyDescent="0.25">
      <c r="A87" s="35" t="s">
        <v>385</v>
      </c>
      <c r="B87" s="35" t="s">
        <v>63</v>
      </c>
      <c r="C87" s="139" t="s">
        <v>27</v>
      </c>
      <c r="D87" s="139" t="s">
        <v>27</v>
      </c>
      <c r="E87" s="139"/>
      <c r="F87" s="139" t="s">
        <v>27</v>
      </c>
      <c r="G87" s="62"/>
    </row>
    <row r="88" spans="1:7" x14ac:dyDescent="0.25">
      <c r="A88" s="35" t="s">
        <v>386</v>
      </c>
      <c r="B88" s="35" t="s">
        <v>64</v>
      </c>
      <c r="C88" s="139" t="s">
        <v>27</v>
      </c>
      <c r="D88" s="139" t="s">
        <v>27</v>
      </c>
      <c r="E88" s="139"/>
      <c r="F88" s="139" t="s">
        <v>27</v>
      </c>
      <c r="G88" s="62"/>
    </row>
    <row r="89" spans="1:7" x14ac:dyDescent="0.25">
      <c r="A89" s="35" t="s">
        <v>387</v>
      </c>
      <c r="B89" s="35" t="s">
        <v>1307</v>
      </c>
      <c r="C89" s="139" t="s">
        <v>27</v>
      </c>
      <c r="D89" s="139" t="s">
        <v>27</v>
      </c>
      <c r="E89" s="139"/>
      <c r="F89" s="139" t="s">
        <v>27</v>
      </c>
      <c r="G89" s="62"/>
    </row>
    <row r="90" spans="1:7" x14ac:dyDescent="0.25">
      <c r="A90" s="35" t="s">
        <v>388</v>
      </c>
      <c r="B90" s="35" t="s">
        <v>65</v>
      </c>
      <c r="C90" s="139" t="s">
        <v>27</v>
      </c>
      <c r="D90" s="139" t="s">
        <v>27</v>
      </c>
      <c r="E90" s="139"/>
      <c r="F90" s="139" t="s">
        <v>27</v>
      </c>
      <c r="G90" s="62"/>
    </row>
    <row r="91" spans="1:7" x14ac:dyDescent="0.25">
      <c r="A91" s="35" t="s">
        <v>389</v>
      </c>
      <c r="B91" s="35" t="s">
        <v>66</v>
      </c>
      <c r="C91" s="139" t="s">
        <v>27</v>
      </c>
      <c r="D91" s="139" t="s">
        <v>27</v>
      </c>
      <c r="E91" s="139"/>
      <c r="F91" s="139" t="s">
        <v>27</v>
      </c>
      <c r="G91" s="62"/>
    </row>
    <row r="92" spans="1:7" x14ac:dyDescent="0.25">
      <c r="A92" s="35" t="s">
        <v>390</v>
      </c>
      <c r="B92" s="35" t="s">
        <v>67</v>
      </c>
      <c r="C92" s="139" t="s">
        <v>27</v>
      </c>
      <c r="D92" s="139" t="s">
        <v>27</v>
      </c>
      <c r="E92" s="139"/>
      <c r="F92" s="139" t="s">
        <v>27</v>
      </c>
      <c r="G92" s="62"/>
    </row>
    <row r="93" spans="1:7" x14ac:dyDescent="0.25">
      <c r="A93" s="35" t="s">
        <v>391</v>
      </c>
      <c r="B93" s="35" t="s">
        <v>68</v>
      </c>
      <c r="C93" s="139" t="s">
        <v>27</v>
      </c>
      <c r="D93" s="139" t="s">
        <v>27</v>
      </c>
      <c r="E93" s="139"/>
      <c r="F93" s="139" t="s">
        <v>27</v>
      </c>
      <c r="G93" s="62"/>
    </row>
    <row r="94" spans="1:7" x14ac:dyDescent="0.25">
      <c r="A94" s="35" t="s">
        <v>392</v>
      </c>
      <c r="B94" s="35" t="s">
        <v>69</v>
      </c>
      <c r="C94" s="139" t="s">
        <v>27</v>
      </c>
      <c r="D94" s="139" t="s">
        <v>27</v>
      </c>
      <c r="E94" s="139"/>
      <c r="F94" s="139" t="s">
        <v>27</v>
      </c>
      <c r="G94" s="62"/>
    </row>
    <row r="95" spans="1:7" x14ac:dyDescent="0.25">
      <c r="A95" s="35" t="s">
        <v>393</v>
      </c>
      <c r="B95" s="35" t="s">
        <v>70</v>
      </c>
      <c r="C95" s="139" t="s">
        <v>27</v>
      </c>
      <c r="D95" s="139" t="s">
        <v>27</v>
      </c>
      <c r="E95" s="139"/>
      <c r="F95" s="139" t="s">
        <v>27</v>
      </c>
      <c r="G95" s="62"/>
    </row>
    <row r="96" spans="1:7" x14ac:dyDescent="0.25">
      <c r="A96" s="35" t="s">
        <v>394</v>
      </c>
      <c r="B96" s="35" t="s">
        <v>71</v>
      </c>
      <c r="C96" s="139" t="s">
        <v>27</v>
      </c>
      <c r="D96" s="139" t="s">
        <v>27</v>
      </c>
      <c r="E96" s="139"/>
      <c r="F96" s="139" t="s">
        <v>27</v>
      </c>
      <c r="G96" s="62"/>
    </row>
    <row r="97" spans="1:7" x14ac:dyDescent="0.25">
      <c r="A97" s="35" t="s">
        <v>395</v>
      </c>
      <c r="B97" s="35" t="s">
        <v>72</v>
      </c>
      <c r="C97" s="139" t="s">
        <v>27</v>
      </c>
      <c r="D97" s="139" t="s">
        <v>27</v>
      </c>
      <c r="E97" s="139"/>
      <c r="F97" s="139" t="s">
        <v>27</v>
      </c>
      <c r="G97" s="62"/>
    </row>
    <row r="98" spans="1:7" x14ac:dyDescent="0.25">
      <c r="A98" s="35" t="s">
        <v>396</v>
      </c>
      <c r="B98" s="35" t="s">
        <v>73</v>
      </c>
      <c r="C98" s="139" t="s">
        <v>27</v>
      </c>
      <c r="D98" s="139" t="s">
        <v>27</v>
      </c>
      <c r="E98" s="139"/>
      <c r="F98" s="139" t="s">
        <v>27</v>
      </c>
      <c r="G98" s="62"/>
    </row>
    <row r="99" spans="1:7" x14ac:dyDescent="0.25">
      <c r="A99" s="35" t="s">
        <v>397</v>
      </c>
      <c r="B99" s="35" t="s">
        <v>1</v>
      </c>
      <c r="C99" s="139">
        <v>1</v>
      </c>
      <c r="D99" s="139">
        <v>0</v>
      </c>
      <c r="E99" s="139"/>
      <c r="F99" s="139">
        <v>1</v>
      </c>
      <c r="G99" s="62"/>
    </row>
    <row r="100" spans="1:7" x14ac:dyDescent="0.25">
      <c r="A100" s="35" t="s">
        <v>398</v>
      </c>
      <c r="B100" s="35" t="s">
        <v>74</v>
      </c>
      <c r="C100" s="139" t="s">
        <v>27</v>
      </c>
      <c r="D100" s="139" t="s">
        <v>27</v>
      </c>
      <c r="E100" s="139"/>
      <c r="F100" s="139" t="s">
        <v>27</v>
      </c>
      <c r="G100" s="62"/>
    </row>
    <row r="101" spans="1:7" x14ac:dyDescent="0.25">
      <c r="A101" s="35" t="s">
        <v>399</v>
      </c>
      <c r="B101" s="35" t="s">
        <v>75</v>
      </c>
      <c r="C101" s="139" t="s">
        <v>27</v>
      </c>
      <c r="D101" s="139" t="s">
        <v>27</v>
      </c>
      <c r="E101" s="139"/>
      <c r="F101" s="139" t="s">
        <v>27</v>
      </c>
      <c r="G101" s="62"/>
    </row>
    <row r="102" spans="1:7" x14ac:dyDescent="0.25">
      <c r="A102" s="35" t="s">
        <v>400</v>
      </c>
      <c r="B102" s="35" t="s">
        <v>76</v>
      </c>
      <c r="C102" s="139" t="s">
        <v>27</v>
      </c>
      <c r="D102" s="139" t="s">
        <v>27</v>
      </c>
      <c r="E102" s="139"/>
      <c r="F102" s="139" t="s">
        <v>27</v>
      </c>
      <c r="G102" s="62"/>
    </row>
    <row r="103" spans="1:7" x14ac:dyDescent="0.25">
      <c r="A103" s="35" t="s">
        <v>401</v>
      </c>
      <c r="B103" s="35" t="s">
        <v>77</v>
      </c>
      <c r="C103" s="139" t="s">
        <v>27</v>
      </c>
      <c r="D103" s="139" t="s">
        <v>27</v>
      </c>
      <c r="E103" s="139"/>
      <c r="F103" s="139" t="s">
        <v>27</v>
      </c>
      <c r="G103" s="62"/>
    </row>
    <row r="104" spans="1:7" x14ac:dyDescent="0.25">
      <c r="A104" s="35" t="s">
        <v>402</v>
      </c>
      <c r="B104" s="35" t="s">
        <v>78</v>
      </c>
      <c r="C104" s="139" t="s">
        <v>27</v>
      </c>
      <c r="D104" s="139" t="s">
        <v>27</v>
      </c>
      <c r="E104" s="139"/>
      <c r="F104" s="139" t="s">
        <v>27</v>
      </c>
      <c r="G104" s="62"/>
    </row>
    <row r="105" spans="1:7" x14ac:dyDescent="0.25">
      <c r="A105" s="35" t="s">
        <v>403</v>
      </c>
      <c r="B105" s="35" t="s">
        <v>79</v>
      </c>
      <c r="C105" s="139" t="s">
        <v>27</v>
      </c>
      <c r="D105" s="139" t="s">
        <v>27</v>
      </c>
      <c r="E105" s="139"/>
      <c r="F105" s="139" t="s">
        <v>27</v>
      </c>
      <c r="G105" s="62"/>
    </row>
    <row r="106" spans="1:7" x14ac:dyDescent="0.25">
      <c r="A106" s="35" t="s">
        <v>404</v>
      </c>
      <c r="B106" s="35" t="s">
        <v>80</v>
      </c>
      <c r="C106" s="139" t="s">
        <v>27</v>
      </c>
      <c r="D106" s="139" t="s">
        <v>27</v>
      </c>
      <c r="E106" s="139"/>
      <c r="F106" s="139" t="s">
        <v>27</v>
      </c>
      <c r="G106" s="62"/>
    </row>
    <row r="107" spans="1:7" x14ac:dyDescent="0.25">
      <c r="A107" s="35" t="s">
        <v>405</v>
      </c>
      <c r="B107" s="35" t="s">
        <v>81</v>
      </c>
      <c r="C107" s="139" t="s">
        <v>27</v>
      </c>
      <c r="D107" s="139" t="s">
        <v>27</v>
      </c>
      <c r="E107" s="139"/>
      <c r="F107" s="139" t="s">
        <v>27</v>
      </c>
      <c r="G107" s="62"/>
    </row>
    <row r="108" spans="1:7" x14ac:dyDescent="0.25">
      <c r="A108" s="35" t="s">
        <v>406</v>
      </c>
      <c r="B108" s="35" t="s">
        <v>82</v>
      </c>
      <c r="C108" s="139" t="s">
        <v>27</v>
      </c>
      <c r="D108" s="139" t="s">
        <v>27</v>
      </c>
      <c r="E108" s="139"/>
      <c r="F108" s="139" t="s">
        <v>27</v>
      </c>
      <c r="G108" s="62"/>
    </row>
    <row r="109" spans="1:7" x14ac:dyDescent="0.25">
      <c r="A109" s="35" t="s">
        <v>407</v>
      </c>
      <c r="B109" s="35" t="s">
        <v>83</v>
      </c>
      <c r="C109" s="139" t="s">
        <v>27</v>
      </c>
      <c r="D109" s="139" t="s">
        <v>27</v>
      </c>
      <c r="E109" s="139"/>
      <c r="F109" s="139" t="s">
        <v>27</v>
      </c>
      <c r="G109" s="62"/>
    </row>
    <row r="110" spans="1:7" x14ac:dyDescent="0.25">
      <c r="A110" s="35" t="s">
        <v>408</v>
      </c>
      <c r="B110" s="35" t="s">
        <v>2</v>
      </c>
      <c r="C110" s="139" t="s">
        <v>27</v>
      </c>
      <c r="D110" s="139" t="s">
        <v>27</v>
      </c>
      <c r="E110" s="139"/>
      <c r="F110" s="139" t="s">
        <v>27</v>
      </c>
      <c r="G110" s="62"/>
    </row>
    <row r="111" spans="1:7" x14ac:dyDescent="0.25">
      <c r="A111" s="35" t="s">
        <v>409</v>
      </c>
      <c r="B111" s="61" t="s">
        <v>33</v>
      </c>
      <c r="C111" s="68">
        <f>SUM(C112:C114)</f>
        <v>0</v>
      </c>
      <c r="D111" s="68">
        <f>SUM(D112:D114)</f>
        <v>0</v>
      </c>
      <c r="E111" s="69"/>
      <c r="F111" s="68">
        <f>SUM(F112:F114)</f>
        <v>0</v>
      </c>
      <c r="G111" s="62"/>
    </row>
    <row r="112" spans="1:7" x14ac:dyDescent="0.25">
      <c r="A112" s="35" t="s">
        <v>410</v>
      </c>
      <c r="B112" s="35" t="s">
        <v>85</v>
      </c>
      <c r="C112" s="139" t="s">
        <v>27</v>
      </c>
      <c r="D112" s="139" t="s">
        <v>27</v>
      </c>
      <c r="E112" s="69"/>
      <c r="F112" s="139" t="s">
        <v>27</v>
      </c>
      <c r="G112" s="62"/>
    </row>
    <row r="113" spans="1:7" x14ac:dyDescent="0.25">
      <c r="A113" s="35" t="s">
        <v>411</v>
      </c>
      <c r="B113" s="35" t="s">
        <v>86</v>
      </c>
      <c r="C113" s="139" t="s">
        <v>27</v>
      </c>
      <c r="D113" s="139" t="s">
        <v>27</v>
      </c>
      <c r="E113" s="69"/>
      <c r="F113" s="139" t="s">
        <v>27</v>
      </c>
      <c r="G113" s="62"/>
    </row>
    <row r="114" spans="1:7" x14ac:dyDescent="0.25">
      <c r="A114" s="35" t="s">
        <v>412</v>
      </c>
      <c r="B114" s="35" t="s">
        <v>0</v>
      </c>
      <c r="C114" s="139" t="s">
        <v>27</v>
      </c>
      <c r="D114" s="139" t="s">
        <v>27</v>
      </c>
      <c r="E114" s="69"/>
      <c r="F114" s="139" t="s">
        <v>27</v>
      </c>
      <c r="G114" s="62"/>
    </row>
    <row r="115" spans="1:7" x14ac:dyDescent="0.25">
      <c r="A115" s="35" t="s">
        <v>413</v>
      </c>
      <c r="B115" s="61" t="s">
        <v>30</v>
      </c>
      <c r="C115" s="68">
        <f>SUM(C116:C126)</f>
        <v>0</v>
      </c>
      <c r="D115" s="68">
        <f>SUM(D116:D126)</f>
        <v>0</v>
      </c>
      <c r="E115" s="69"/>
      <c r="F115" s="68">
        <f>SUM(F116:F126)</f>
        <v>0</v>
      </c>
      <c r="G115" s="62"/>
    </row>
    <row r="116" spans="1:7" x14ac:dyDescent="0.25">
      <c r="A116" s="35" t="s">
        <v>414</v>
      </c>
      <c r="B116" s="62" t="s">
        <v>34</v>
      </c>
      <c r="C116" s="139" t="s">
        <v>27</v>
      </c>
      <c r="D116" s="139" t="s">
        <v>27</v>
      </c>
      <c r="E116" s="69"/>
      <c r="F116" s="139" t="s">
        <v>27</v>
      </c>
      <c r="G116" s="62"/>
    </row>
    <row r="117" spans="1:7" x14ac:dyDescent="0.25">
      <c r="A117" s="35" t="s">
        <v>415</v>
      </c>
      <c r="B117" s="35" t="s">
        <v>84</v>
      </c>
      <c r="C117" s="139" t="s">
        <v>27</v>
      </c>
      <c r="D117" s="139" t="s">
        <v>27</v>
      </c>
      <c r="E117" s="69"/>
      <c r="F117" s="139" t="s">
        <v>27</v>
      </c>
      <c r="G117" s="62"/>
    </row>
    <row r="118" spans="1:7" x14ac:dyDescent="0.25">
      <c r="A118" s="35" t="s">
        <v>416</v>
      </c>
      <c r="B118" s="62" t="s">
        <v>35</v>
      </c>
      <c r="C118" s="139" t="s">
        <v>27</v>
      </c>
      <c r="D118" s="139" t="s">
        <v>27</v>
      </c>
      <c r="E118" s="69"/>
      <c r="F118" s="139" t="s">
        <v>27</v>
      </c>
      <c r="G118" s="62"/>
    </row>
    <row r="119" spans="1:7" x14ac:dyDescent="0.25">
      <c r="A119" s="35" t="s">
        <v>417</v>
      </c>
      <c r="B119" s="62" t="s">
        <v>36</v>
      </c>
      <c r="C119" s="139" t="s">
        <v>27</v>
      </c>
      <c r="D119" s="139" t="s">
        <v>27</v>
      </c>
      <c r="E119" s="69"/>
      <c r="F119" s="139" t="s">
        <v>27</v>
      </c>
      <c r="G119" s="62"/>
    </row>
    <row r="120" spans="1:7" x14ac:dyDescent="0.25">
      <c r="A120" s="35" t="s">
        <v>418</v>
      </c>
      <c r="B120" s="62" t="s">
        <v>3</v>
      </c>
      <c r="C120" s="139" t="s">
        <v>27</v>
      </c>
      <c r="D120" s="139" t="s">
        <v>27</v>
      </c>
      <c r="E120" s="69"/>
      <c r="F120" s="139" t="s">
        <v>27</v>
      </c>
      <c r="G120" s="62"/>
    </row>
    <row r="121" spans="1:7" x14ac:dyDescent="0.25">
      <c r="A121" s="35" t="s">
        <v>419</v>
      </c>
      <c r="B121" s="62" t="s">
        <v>37</v>
      </c>
      <c r="C121" s="139" t="s">
        <v>27</v>
      </c>
      <c r="D121" s="139" t="s">
        <v>27</v>
      </c>
      <c r="E121" s="69"/>
      <c r="F121" s="139" t="s">
        <v>27</v>
      </c>
      <c r="G121" s="62"/>
    </row>
    <row r="122" spans="1:7" x14ac:dyDescent="0.25">
      <c r="A122" s="35" t="s">
        <v>420</v>
      </c>
      <c r="B122" s="62" t="s">
        <v>38</v>
      </c>
      <c r="C122" s="139" t="s">
        <v>27</v>
      </c>
      <c r="D122" s="139" t="s">
        <v>27</v>
      </c>
      <c r="E122" s="69"/>
      <c r="F122" s="139" t="s">
        <v>27</v>
      </c>
      <c r="G122" s="62"/>
    </row>
    <row r="123" spans="1:7" x14ac:dyDescent="0.25">
      <c r="A123" s="35" t="s">
        <v>421</v>
      </c>
      <c r="B123" s="62" t="s">
        <v>39</v>
      </c>
      <c r="C123" s="139" t="s">
        <v>27</v>
      </c>
      <c r="D123" s="139" t="s">
        <v>27</v>
      </c>
      <c r="E123" s="69"/>
      <c r="F123" s="139" t="s">
        <v>27</v>
      </c>
      <c r="G123" s="62"/>
    </row>
    <row r="124" spans="1:7" x14ac:dyDescent="0.25">
      <c r="A124" s="35" t="s">
        <v>422</v>
      </c>
      <c r="B124" s="62" t="s">
        <v>40</v>
      </c>
      <c r="C124" s="139" t="s">
        <v>27</v>
      </c>
      <c r="D124" s="139" t="s">
        <v>27</v>
      </c>
      <c r="E124" s="69"/>
      <c r="F124" s="139" t="s">
        <v>27</v>
      </c>
      <c r="G124" s="62"/>
    </row>
    <row r="125" spans="1:7" x14ac:dyDescent="0.25">
      <c r="A125" s="35" t="s">
        <v>423</v>
      </c>
      <c r="B125" s="62" t="s">
        <v>41</v>
      </c>
      <c r="C125" s="139" t="s">
        <v>27</v>
      </c>
      <c r="D125" s="139" t="s">
        <v>27</v>
      </c>
      <c r="E125" s="69"/>
      <c r="F125" s="139" t="s">
        <v>27</v>
      </c>
      <c r="G125" s="62"/>
    </row>
    <row r="126" spans="1:7" x14ac:dyDescent="0.25">
      <c r="A126" s="35" t="s">
        <v>424</v>
      </c>
      <c r="B126" s="62" t="s">
        <v>30</v>
      </c>
      <c r="C126" s="139" t="s">
        <v>27</v>
      </c>
      <c r="D126" s="139" t="s">
        <v>27</v>
      </c>
      <c r="E126" s="69"/>
      <c r="F126" s="139" t="s">
        <v>27</v>
      </c>
      <c r="G126" s="62"/>
    </row>
    <row r="127" spans="1:7" x14ac:dyDescent="0.25">
      <c r="A127" s="35" t="s">
        <v>425</v>
      </c>
      <c r="B127" s="59" t="s">
        <v>32</v>
      </c>
      <c r="C127" s="69"/>
      <c r="D127" s="69"/>
      <c r="E127" s="69"/>
      <c r="F127" s="69"/>
      <c r="G127" s="62"/>
    </row>
    <row r="128" spans="1:7" x14ac:dyDescent="0.25">
      <c r="A128" s="35" t="s">
        <v>426</v>
      </c>
      <c r="B128" s="59" t="s">
        <v>32</v>
      </c>
      <c r="C128" s="69"/>
      <c r="D128" s="69"/>
      <c r="E128" s="69"/>
      <c r="F128" s="69"/>
      <c r="G128" s="62"/>
    </row>
    <row r="129" spans="1:7" x14ac:dyDescent="0.25">
      <c r="A129" s="35" t="s">
        <v>427</v>
      </c>
      <c r="B129" s="59" t="s">
        <v>32</v>
      </c>
      <c r="C129" s="69"/>
      <c r="D129" s="69"/>
      <c r="E129" s="69"/>
      <c r="F129" s="69"/>
      <c r="G129" s="62"/>
    </row>
    <row r="130" spans="1:7" x14ac:dyDescent="0.25">
      <c r="A130" s="35" t="s">
        <v>428</v>
      </c>
      <c r="B130" s="59" t="s">
        <v>32</v>
      </c>
      <c r="C130" s="69"/>
      <c r="D130" s="69"/>
      <c r="E130" s="69"/>
      <c r="F130" s="69"/>
      <c r="G130" s="62"/>
    </row>
    <row r="131" spans="1:7" x14ac:dyDescent="0.25">
      <c r="A131" s="35" t="s">
        <v>429</v>
      </c>
      <c r="B131" s="59" t="s">
        <v>32</v>
      </c>
      <c r="C131" s="69"/>
      <c r="D131" s="69"/>
      <c r="E131" s="69"/>
      <c r="F131" s="69"/>
      <c r="G131" s="62"/>
    </row>
    <row r="132" spans="1:7" x14ac:dyDescent="0.25">
      <c r="A132" s="35" t="s">
        <v>430</v>
      </c>
      <c r="B132" s="59" t="s">
        <v>32</v>
      </c>
      <c r="C132" s="69"/>
      <c r="D132" s="69"/>
      <c r="E132" s="69"/>
      <c r="F132" s="69"/>
      <c r="G132" s="62"/>
    </row>
    <row r="133" spans="1:7" x14ac:dyDescent="0.25">
      <c r="A133" s="35" t="s">
        <v>431</v>
      </c>
      <c r="B133" s="59" t="s">
        <v>32</v>
      </c>
      <c r="C133" s="69"/>
      <c r="D133" s="69"/>
      <c r="E133" s="69"/>
      <c r="F133" s="69"/>
      <c r="G133" s="62"/>
    </row>
    <row r="134" spans="1:7" x14ac:dyDescent="0.25">
      <c r="A134" s="35" t="s">
        <v>432</v>
      </c>
      <c r="B134" s="59" t="s">
        <v>32</v>
      </c>
      <c r="C134" s="69"/>
      <c r="D134" s="69"/>
      <c r="E134" s="69"/>
      <c r="F134" s="69"/>
      <c r="G134" s="62"/>
    </row>
    <row r="135" spans="1:7" x14ac:dyDescent="0.25">
      <c r="A135" s="35" t="s">
        <v>433</v>
      </c>
      <c r="B135" s="59" t="s">
        <v>32</v>
      </c>
      <c r="C135" s="69"/>
      <c r="D135" s="69"/>
      <c r="E135" s="69"/>
      <c r="F135" s="69"/>
      <c r="G135" s="62"/>
    </row>
    <row r="136" spans="1:7" x14ac:dyDescent="0.25">
      <c r="A136" s="35" t="s">
        <v>434</v>
      </c>
      <c r="B136" s="59" t="s">
        <v>32</v>
      </c>
      <c r="C136" s="69"/>
      <c r="D136" s="69"/>
      <c r="E136" s="69"/>
      <c r="F136" s="69"/>
      <c r="G136" s="62"/>
    </row>
    <row r="137" spans="1:7" x14ac:dyDescent="0.25">
      <c r="A137" s="83"/>
      <c r="B137" s="111" t="s">
        <v>314</v>
      </c>
      <c r="C137" s="83" t="s">
        <v>55</v>
      </c>
      <c r="D137" s="83" t="s">
        <v>56</v>
      </c>
      <c r="E137" s="83"/>
      <c r="F137" s="83" t="s">
        <v>43</v>
      </c>
      <c r="G137" s="83"/>
    </row>
    <row r="138" spans="1:7" x14ac:dyDescent="0.25">
      <c r="A138" s="35" t="s">
        <v>435</v>
      </c>
      <c r="B138" s="140" t="s">
        <v>1704</v>
      </c>
      <c r="C138" s="139">
        <v>0.4558133572629956</v>
      </c>
      <c r="D138" s="139">
        <v>0</v>
      </c>
      <c r="E138" s="69"/>
      <c r="F138" s="69">
        <v>0.45631341596248554</v>
      </c>
      <c r="G138" s="62"/>
    </row>
    <row r="139" spans="1:7" x14ac:dyDescent="0.25">
      <c r="A139" s="35" t="s">
        <v>436</v>
      </c>
      <c r="B139" s="140" t="s">
        <v>1705</v>
      </c>
      <c r="C139" s="139">
        <v>0.54418664273700446</v>
      </c>
      <c r="D139" s="139">
        <v>0</v>
      </c>
      <c r="E139" s="69"/>
      <c r="F139" s="69">
        <v>0.54368658403751458</v>
      </c>
      <c r="G139" s="62"/>
    </row>
    <row r="140" spans="1:7" x14ac:dyDescent="0.25">
      <c r="A140" s="35" t="s">
        <v>437</v>
      </c>
      <c r="B140" s="140" t="s">
        <v>1706</v>
      </c>
      <c r="C140" s="139">
        <v>0</v>
      </c>
      <c r="D140" s="139">
        <v>0</v>
      </c>
      <c r="E140" s="69"/>
      <c r="F140" s="69">
        <v>0</v>
      </c>
      <c r="G140" s="62"/>
    </row>
    <row r="141" spans="1:7" x14ac:dyDescent="0.25">
      <c r="A141" s="35" t="s">
        <v>438</v>
      </c>
      <c r="B141" s="140" t="s">
        <v>1707</v>
      </c>
      <c r="C141" s="139">
        <v>0</v>
      </c>
      <c r="D141" s="139">
        <v>0</v>
      </c>
      <c r="E141" s="69"/>
      <c r="F141" s="69">
        <v>0</v>
      </c>
      <c r="G141" s="62"/>
    </row>
    <row r="142" spans="1:7" x14ac:dyDescent="0.25">
      <c r="A142" s="35" t="s">
        <v>439</v>
      </c>
      <c r="B142" s="140" t="s">
        <v>87</v>
      </c>
      <c r="C142" s="139" t="s">
        <v>27</v>
      </c>
      <c r="D142" s="139" t="s">
        <v>27</v>
      </c>
      <c r="E142" s="69"/>
      <c r="F142" s="69" t="s">
        <v>27</v>
      </c>
      <c r="G142" s="62"/>
    </row>
    <row r="143" spans="1:7" x14ac:dyDescent="0.25">
      <c r="A143" s="35" t="s">
        <v>440</v>
      </c>
      <c r="B143" s="140" t="s">
        <v>87</v>
      </c>
      <c r="C143" s="139" t="s">
        <v>27</v>
      </c>
      <c r="D143" s="139" t="s">
        <v>27</v>
      </c>
      <c r="E143" s="69"/>
      <c r="F143" s="69" t="s">
        <v>27</v>
      </c>
      <c r="G143" s="62"/>
    </row>
    <row r="144" spans="1:7" x14ac:dyDescent="0.25">
      <c r="A144" s="35" t="s">
        <v>441</v>
      </c>
      <c r="B144" s="140" t="s">
        <v>87</v>
      </c>
      <c r="C144" s="139" t="s">
        <v>27</v>
      </c>
      <c r="D144" s="139" t="s">
        <v>27</v>
      </c>
      <c r="E144" s="69"/>
      <c r="F144" s="69" t="s">
        <v>27</v>
      </c>
      <c r="G144" s="62"/>
    </row>
    <row r="145" spans="1:7" x14ac:dyDescent="0.25">
      <c r="A145" s="35" t="s">
        <v>442</v>
      </c>
      <c r="B145" s="140" t="s">
        <v>87</v>
      </c>
      <c r="C145" s="139" t="s">
        <v>27</v>
      </c>
      <c r="D145" s="139" t="s">
        <v>27</v>
      </c>
      <c r="E145" s="69"/>
      <c r="F145" s="69" t="s">
        <v>27</v>
      </c>
      <c r="G145" s="62"/>
    </row>
    <row r="146" spans="1:7" x14ac:dyDescent="0.25">
      <c r="A146" s="35" t="s">
        <v>443</v>
      </c>
      <c r="B146" s="140" t="s">
        <v>87</v>
      </c>
      <c r="C146" s="139" t="s">
        <v>27</v>
      </c>
      <c r="D146" s="139" t="s">
        <v>27</v>
      </c>
      <c r="E146" s="69"/>
      <c r="F146" s="69" t="s">
        <v>27</v>
      </c>
      <c r="G146" s="62"/>
    </row>
    <row r="147" spans="1:7" x14ac:dyDescent="0.25">
      <c r="A147" s="35" t="s">
        <v>444</v>
      </c>
      <c r="B147" s="140" t="s">
        <v>87</v>
      </c>
      <c r="C147" s="139" t="s">
        <v>27</v>
      </c>
      <c r="D147" s="139" t="s">
        <v>27</v>
      </c>
      <c r="E147" s="69"/>
      <c r="F147" s="69" t="s">
        <v>27</v>
      </c>
      <c r="G147" s="62"/>
    </row>
    <row r="148" spans="1:7" x14ac:dyDescent="0.25">
      <c r="A148" s="35" t="s">
        <v>445</v>
      </c>
      <c r="B148" s="140" t="s">
        <v>87</v>
      </c>
      <c r="C148" s="139" t="s">
        <v>27</v>
      </c>
      <c r="D148" s="139" t="s">
        <v>27</v>
      </c>
      <c r="E148" s="69"/>
      <c r="F148" s="69" t="s">
        <v>27</v>
      </c>
      <c r="G148" s="62"/>
    </row>
    <row r="149" spans="1:7" x14ac:dyDescent="0.25">
      <c r="A149" s="35" t="s">
        <v>446</v>
      </c>
      <c r="B149" s="140" t="s">
        <v>87</v>
      </c>
      <c r="C149" s="139" t="s">
        <v>27</v>
      </c>
      <c r="D149" s="139" t="s">
        <v>27</v>
      </c>
      <c r="E149" s="69"/>
      <c r="F149" s="69" t="s">
        <v>27</v>
      </c>
      <c r="G149" s="62"/>
    </row>
    <row r="150" spans="1:7" x14ac:dyDescent="0.25">
      <c r="A150" s="35" t="s">
        <v>447</v>
      </c>
      <c r="B150" s="140" t="s">
        <v>87</v>
      </c>
      <c r="C150" s="139" t="s">
        <v>27</v>
      </c>
      <c r="D150" s="139" t="s">
        <v>27</v>
      </c>
      <c r="E150" s="69"/>
      <c r="F150" s="69" t="s">
        <v>27</v>
      </c>
      <c r="G150" s="62"/>
    </row>
    <row r="151" spans="1:7" x14ac:dyDescent="0.25">
      <c r="A151" s="35" t="s">
        <v>448</v>
      </c>
      <c r="B151" s="140" t="s">
        <v>87</v>
      </c>
      <c r="C151" s="139" t="s">
        <v>27</v>
      </c>
      <c r="D151" s="139" t="s">
        <v>27</v>
      </c>
      <c r="E151" s="69"/>
      <c r="F151" s="69" t="s">
        <v>27</v>
      </c>
      <c r="G151" s="62"/>
    </row>
    <row r="152" spans="1:7" x14ac:dyDescent="0.25">
      <c r="A152" s="35" t="s">
        <v>449</v>
      </c>
      <c r="B152" s="140" t="s">
        <v>87</v>
      </c>
      <c r="C152" s="139" t="s">
        <v>27</v>
      </c>
      <c r="D152" s="139" t="s">
        <v>27</v>
      </c>
      <c r="E152" s="69"/>
      <c r="F152" s="69" t="s">
        <v>27</v>
      </c>
      <c r="G152" s="62"/>
    </row>
    <row r="153" spans="1:7" x14ac:dyDescent="0.25">
      <c r="A153" s="35" t="s">
        <v>450</v>
      </c>
      <c r="B153" s="140" t="s">
        <v>87</v>
      </c>
      <c r="C153" s="139" t="s">
        <v>27</v>
      </c>
      <c r="D153" s="139" t="s">
        <v>27</v>
      </c>
      <c r="E153" s="69"/>
      <c r="F153" s="69" t="s">
        <v>27</v>
      </c>
      <c r="G153" s="62"/>
    </row>
    <row r="154" spans="1:7" x14ac:dyDescent="0.25">
      <c r="A154" s="35" t="s">
        <v>451</v>
      </c>
      <c r="B154" s="140" t="s">
        <v>87</v>
      </c>
      <c r="C154" s="139" t="s">
        <v>27</v>
      </c>
      <c r="D154" s="139" t="s">
        <v>27</v>
      </c>
      <c r="E154" s="69"/>
      <c r="F154" s="69" t="s">
        <v>27</v>
      </c>
      <c r="G154" s="62"/>
    </row>
    <row r="155" spans="1:7" x14ac:dyDescent="0.25">
      <c r="A155" s="35" t="s">
        <v>452</v>
      </c>
      <c r="B155" s="140" t="s">
        <v>87</v>
      </c>
      <c r="C155" s="139" t="s">
        <v>27</v>
      </c>
      <c r="D155" s="139" t="s">
        <v>27</v>
      </c>
      <c r="E155" s="69"/>
      <c r="F155" s="69" t="s">
        <v>27</v>
      </c>
      <c r="G155" s="62"/>
    </row>
    <row r="156" spans="1:7" x14ac:dyDescent="0.25">
      <c r="A156" s="35" t="s">
        <v>453</v>
      </c>
      <c r="B156" s="140" t="s">
        <v>87</v>
      </c>
      <c r="C156" s="139" t="s">
        <v>27</v>
      </c>
      <c r="D156" s="139" t="s">
        <v>27</v>
      </c>
      <c r="E156" s="69"/>
      <c r="F156" s="69" t="s">
        <v>27</v>
      </c>
      <c r="G156" s="62"/>
    </row>
    <row r="157" spans="1:7" x14ac:dyDescent="0.25">
      <c r="A157" s="35" t="s">
        <v>454</v>
      </c>
      <c r="B157" s="140" t="s">
        <v>87</v>
      </c>
      <c r="C157" s="139" t="s">
        <v>27</v>
      </c>
      <c r="D157" s="139" t="s">
        <v>27</v>
      </c>
      <c r="E157" s="69"/>
      <c r="F157" s="69" t="s">
        <v>27</v>
      </c>
      <c r="G157" s="62"/>
    </row>
    <row r="158" spans="1:7" x14ac:dyDescent="0.25">
      <c r="A158" s="35" t="s">
        <v>455</v>
      </c>
      <c r="B158" s="140" t="s">
        <v>87</v>
      </c>
      <c r="C158" s="139" t="s">
        <v>27</v>
      </c>
      <c r="D158" s="139" t="s">
        <v>27</v>
      </c>
      <c r="E158" s="69"/>
      <c r="F158" s="69" t="s">
        <v>27</v>
      </c>
      <c r="G158" s="62"/>
    </row>
    <row r="159" spans="1:7" x14ac:dyDescent="0.25">
      <c r="A159" s="35" t="s">
        <v>456</v>
      </c>
      <c r="B159" s="140" t="s">
        <v>87</v>
      </c>
      <c r="C159" s="139" t="s">
        <v>27</v>
      </c>
      <c r="D159" s="139" t="s">
        <v>27</v>
      </c>
      <c r="E159" s="69"/>
      <c r="F159" s="69" t="s">
        <v>27</v>
      </c>
      <c r="G159" s="62"/>
    </row>
    <row r="160" spans="1:7" x14ac:dyDescent="0.25">
      <c r="A160" s="35" t="s">
        <v>457</v>
      </c>
      <c r="B160" s="140" t="s">
        <v>87</v>
      </c>
      <c r="C160" s="139" t="s">
        <v>27</v>
      </c>
      <c r="D160" s="139" t="s">
        <v>27</v>
      </c>
      <c r="E160" s="69"/>
      <c r="F160" s="69" t="s">
        <v>27</v>
      </c>
      <c r="G160" s="62"/>
    </row>
    <row r="161" spans="1:7" x14ac:dyDescent="0.25">
      <c r="A161" s="35" t="s">
        <v>458</v>
      </c>
      <c r="B161" s="140" t="s">
        <v>87</v>
      </c>
      <c r="C161" s="139" t="s">
        <v>27</v>
      </c>
      <c r="D161" s="139" t="s">
        <v>27</v>
      </c>
      <c r="E161" s="69"/>
      <c r="F161" s="69" t="s">
        <v>27</v>
      </c>
      <c r="G161" s="62"/>
    </row>
    <row r="162" spans="1:7" x14ac:dyDescent="0.25">
      <c r="A162" s="35" t="s">
        <v>459</v>
      </c>
      <c r="B162" s="140" t="s">
        <v>87</v>
      </c>
      <c r="C162" s="139" t="s">
        <v>27</v>
      </c>
      <c r="D162" s="139" t="s">
        <v>27</v>
      </c>
      <c r="E162" s="69"/>
      <c r="F162" s="69" t="s">
        <v>27</v>
      </c>
      <c r="G162" s="62"/>
    </row>
    <row r="163" spans="1:7" x14ac:dyDescent="0.25">
      <c r="A163" s="35" t="s">
        <v>460</v>
      </c>
      <c r="B163" s="140" t="s">
        <v>87</v>
      </c>
      <c r="C163" s="139" t="s">
        <v>27</v>
      </c>
      <c r="D163" s="139" t="s">
        <v>27</v>
      </c>
      <c r="E163" s="69"/>
      <c r="F163" s="69" t="s">
        <v>27</v>
      </c>
      <c r="G163" s="62"/>
    </row>
    <row r="164" spans="1:7" x14ac:dyDescent="0.25">
      <c r="A164" s="35" t="s">
        <v>461</v>
      </c>
      <c r="B164" s="140" t="s">
        <v>87</v>
      </c>
      <c r="C164" s="139" t="s">
        <v>27</v>
      </c>
      <c r="D164" s="139" t="s">
        <v>27</v>
      </c>
      <c r="E164" s="69"/>
      <c r="F164" s="69" t="s">
        <v>27</v>
      </c>
      <c r="G164" s="62"/>
    </row>
    <row r="165" spans="1:7" x14ac:dyDescent="0.25">
      <c r="A165" s="35" t="s">
        <v>462</v>
      </c>
      <c r="B165" s="140" t="s">
        <v>87</v>
      </c>
      <c r="C165" s="139" t="s">
        <v>27</v>
      </c>
      <c r="D165" s="139" t="s">
        <v>27</v>
      </c>
      <c r="E165" s="69"/>
      <c r="F165" s="69" t="s">
        <v>27</v>
      </c>
      <c r="G165" s="62"/>
    </row>
    <row r="166" spans="1:7" x14ac:dyDescent="0.25">
      <c r="A166" s="35" t="s">
        <v>463</v>
      </c>
      <c r="B166" s="140" t="s">
        <v>87</v>
      </c>
      <c r="C166" s="139" t="s">
        <v>27</v>
      </c>
      <c r="D166" s="139" t="s">
        <v>27</v>
      </c>
      <c r="E166" s="69"/>
      <c r="F166" s="69" t="s">
        <v>27</v>
      </c>
      <c r="G166" s="62"/>
    </row>
    <row r="167" spans="1:7" x14ac:dyDescent="0.25">
      <c r="A167" s="35" t="s">
        <v>464</v>
      </c>
      <c r="B167" s="140" t="s">
        <v>87</v>
      </c>
      <c r="C167" s="139" t="s">
        <v>27</v>
      </c>
      <c r="D167" s="139" t="s">
        <v>27</v>
      </c>
      <c r="E167" s="69"/>
      <c r="F167" s="69" t="s">
        <v>27</v>
      </c>
      <c r="G167" s="62"/>
    </row>
    <row r="168" spans="1:7" x14ac:dyDescent="0.25">
      <c r="A168" s="35" t="s">
        <v>465</v>
      </c>
      <c r="B168" s="140" t="s">
        <v>87</v>
      </c>
      <c r="C168" s="139" t="s">
        <v>27</v>
      </c>
      <c r="D168" s="139" t="s">
        <v>27</v>
      </c>
      <c r="E168" s="69"/>
      <c r="F168" s="69" t="s">
        <v>27</v>
      </c>
      <c r="G168" s="62"/>
    </row>
    <row r="169" spans="1:7" x14ac:dyDescent="0.25">
      <c r="A169" s="35" t="s">
        <v>466</v>
      </c>
      <c r="B169" s="140" t="s">
        <v>87</v>
      </c>
      <c r="C169" s="139" t="s">
        <v>27</v>
      </c>
      <c r="D169" s="139" t="s">
        <v>27</v>
      </c>
      <c r="E169" s="69"/>
      <c r="F169" s="69" t="s">
        <v>27</v>
      </c>
      <c r="G169" s="62"/>
    </row>
    <row r="170" spans="1:7" x14ac:dyDescent="0.25">
      <c r="A170" s="35" t="s">
        <v>467</v>
      </c>
      <c r="B170" s="140" t="s">
        <v>87</v>
      </c>
      <c r="C170" s="139" t="s">
        <v>27</v>
      </c>
      <c r="D170" s="139" t="s">
        <v>27</v>
      </c>
      <c r="E170" s="69"/>
      <c r="F170" s="69" t="s">
        <v>27</v>
      </c>
      <c r="G170" s="62"/>
    </row>
    <row r="171" spans="1:7" x14ac:dyDescent="0.25">
      <c r="A171" s="35" t="s">
        <v>468</v>
      </c>
      <c r="B171" s="140" t="s">
        <v>87</v>
      </c>
      <c r="C171" s="139" t="s">
        <v>27</v>
      </c>
      <c r="D171" s="139" t="s">
        <v>27</v>
      </c>
      <c r="E171" s="69"/>
      <c r="F171" s="69" t="s">
        <v>27</v>
      </c>
      <c r="G171" s="62"/>
    </row>
    <row r="172" spans="1:7" x14ac:dyDescent="0.25">
      <c r="A172" s="35" t="s">
        <v>469</v>
      </c>
      <c r="B172" s="140" t="s">
        <v>87</v>
      </c>
      <c r="C172" s="139" t="s">
        <v>27</v>
      </c>
      <c r="D172" s="139" t="s">
        <v>27</v>
      </c>
      <c r="E172" s="69"/>
      <c r="F172" s="69" t="s">
        <v>27</v>
      </c>
      <c r="G172" s="62"/>
    </row>
    <row r="173" spans="1:7" x14ac:dyDescent="0.25">
      <c r="A173" s="35" t="s">
        <v>470</v>
      </c>
      <c r="B173" s="140" t="s">
        <v>87</v>
      </c>
      <c r="C173" s="139" t="s">
        <v>27</v>
      </c>
      <c r="D173" s="139" t="s">
        <v>27</v>
      </c>
      <c r="E173" s="69"/>
      <c r="F173" s="69" t="s">
        <v>27</v>
      </c>
      <c r="G173" s="62"/>
    </row>
    <row r="174" spans="1:7" x14ac:dyDescent="0.25">
      <c r="A174" s="35" t="s">
        <v>471</v>
      </c>
      <c r="B174" s="140" t="s">
        <v>87</v>
      </c>
      <c r="C174" s="139" t="s">
        <v>27</v>
      </c>
      <c r="D174" s="139" t="s">
        <v>27</v>
      </c>
      <c r="E174" s="69"/>
      <c r="F174" s="69" t="s">
        <v>27</v>
      </c>
      <c r="G174" s="62"/>
    </row>
    <row r="175" spans="1:7" x14ac:dyDescent="0.25">
      <c r="A175" s="35" t="s">
        <v>472</v>
      </c>
      <c r="B175" s="140" t="s">
        <v>87</v>
      </c>
      <c r="C175" s="139" t="s">
        <v>27</v>
      </c>
      <c r="D175" s="139" t="s">
        <v>27</v>
      </c>
      <c r="E175" s="69"/>
      <c r="F175" s="69" t="s">
        <v>27</v>
      </c>
      <c r="G175" s="62"/>
    </row>
    <row r="176" spans="1:7" x14ac:dyDescent="0.25">
      <c r="A176" s="35" t="s">
        <v>473</v>
      </c>
      <c r="B176" s="140" t="s">
        <v>87</v>
      </c>
      <c r="C176" s="139" t="s">
        <v>27</v>
      </c>
      <c r="D176" s="139" t="s">
        <v>27</v>
      </c>
      <c r="E176" s="69"/>
      <c r="F176" s="69" t="s">
        <v>27</v>
      </c>
      <c r="G176" s="62"/>
    </row>
    <row r="177" spans="1:7" x14ac:dyDescent="0.25">
      <c r="A177" s="35" t="s">
        <v>474</v>
      </c>
      <c r="B177" s="140" t="s">
        <v>87</v>
      </c>
      <c r="C177" s="139" t="s">
        <v>27</v>
      </c>
      <c r="D177" s="139" t="s">
        <v>27</v>
      </c>
      <c r="E177" s="69"/>
      <c r="F177" s="69" t="s">
        <v>27</v>
      </c>
      <c r="G177" s="62"/>
    </row>
    <row r="178" spans="1:7" x14ac:dyDescent="0.25">
      <c r="A178" s="35" t="s">
        <v>475</v>
      </c>
      <c r="B178" s="140" t="s">
        <v>87</v>
      </c>
      <c r="C178" s="139" t="s">
        <v>27</v>
      </c>
      <c r="D178" s="139" t="s">
        <v>27</v>
      </c>
      <c r="E178" s="69"/>
      <c r="F178" s="69" t="s">
        <v>27</v>
      </c>
      <c r="G178" s="62"/>
    </row>
    <row r="179" spans="1:7" x14ac:dyDescent="0.25">
      <c r="A179" s="35" t="s">
        <v>476</v>
      </c>
      <c r="B179" s="140" t="s">
        <v>87</v>
      </c>
      <c r="C179" s="139" t="s">
        <v>27</v>
      </c>
      <c r="D179" s="139" t="s">
        <v>27</v>
      </c>
      <c r="E179" s="69"/>
      <c r="F179" s="69" t="s">
        <v>27</v>
      </c>
      <c r="G179" s="62"/>
    </row>
    <row r="180" spans="1:7" x14ac:dyDescent="0.25">
      <c r="A180" s="35" t="s">
        <v>477</v>
      </c>
      <c r="B180" s="140" t="s">
        <v>87</v>
      </c>
      <c r="C180" s="139" t="s">
        <v>27</v>
      </c>
      <c r="D180" s="139" t="s">
        <v>27</v>
      </c>
      <c r="E180" s="69"/>
      <c r="F180" s="69" t="s">
        <v>27</v>
      </c>
      <c r="G180" s="62"/>
    </row>
    <row r="181" spans="1:7" x14ac:dyDescent="0.25">
      <c r="A181" s="35" t="s">
        <v>478</v>
      </c>
      <c r="B181" s="140" t="s">
        <v>87</v>
      </c>
      <c r="C181" s="139" t="s">
        <v>27</v>
      </c>
      <c r="D181" s="139" t="s">
        <v>27</v>
      </c>
      <c r="E181" s="69"/>
      <c r="F181" s="69" t="s">
        <v>27</v>
      </c>
      <c r="G181" s="62"/>
    </row>
    <row r="182" spans="1:7" x14ac:dyDescent="0.25">
      <c r="A182" s="35" t="s">
        <v>479</v>
      </c>
      <c r="B182" s="140" t="s">
        <v>87</v>
      </c>
      <c r="C182" s="139" t="s">
        <v>27</v>
      </c>
      <c r="D182" s="139" t="s">
        <v>27</v>
      </c>
      <c r="E182" s="69"/>
      <c r="F182" s="69" t="s">
        <v>27</v>
      </c>
      <c r="G182" s="62"/>
    </row>
    <row r="183" spans="1:7" x14ac:dyDescent="0.25">
      <c r="A183" s="35" t="s">
        <v>480</v>
      </c>
      <c r="B183" s="140" t="s">
        <v>87</v>
      </c>
      <c r="C183" s="139" t="s">
        <v>27</v>
      </c>
      <c r="D183" s="139" t="s">
        <v>27</v>
      </c>
      <c r="E183" s="69"/>
      <c r="F183" s="69" t="s">
        <v>27</v>
      </c>
      <c r="G183" s="62"/>
    </row>
    <row r="184" spans="1:7" x14ac:dyDescent="0.25">
      <c r="A184" s="35" t="s">
        <v>481</v>
      </c>
      <c r="B184" s="140" t="s">
        <v>87</v>
      </c>
      <c r="C184" s="139" t="s">
        <v>27</v>
      </c>
      <c r="D184" s="139" t="s">
        <v>27</v>
      </c>
      <c r="E184" s="69"/>
      <c r="F184" s="69" t="s">
        <v>27</v>
      </c>
      <c r="G184" s="62"/>
    </row>
    <row r="185" spans="1:7" x14ac:dyDescent="0.25">
      <c r="A185" s="35" t="s">
        <v>482</v>
      </c>
      <c r="B185" s="140" t="s">
        <v>87</v>
      </c>
      <c r="C185" s="139" t="s">
        <v>27</v>
      </c>
      <c r="D185" s="139" t="s">
        <v>27</v>
      </c>
      <c r="E185" s="69"/>
      <c r="F185" s="69" t="s">
        <v>27</v>
      </c>
      <c r="G185" s="62"/>
    </row>
    <row r="186" spans="1:7" x14ac:dyDescent="0.25">
      <c r="A186" s="35" t="s">
        <v>483</v>
      </c>
      <c r="B186" s="140" t="s">
        <v>87</v>
      </c>
      <c r="C186" s="139" t="s">
        <v>27</v>
      </c>
      <c r="D186" s="139" t="s">
        <v>27</v>
      </c>
      <c r="E186" s="69"/>
      <c r="F186" s="69" t="s">
        <v>27</v>
      </c>
      <c r="G186" s="62"/>
    </row>
    <row r="187" spans="1:7" x14ac:dyDescent="0.25">
      <c r="A187" s="35" t="s">
        <v>484</v>
      </c>
      <c r="B187" s="140" t="s">
        <v>87</v>
      </c>
      <c r="C187" s="139" t="s">
        <v>27</v>
      </c>
      <c r="D187" s="139" t="s">
        <v>27</v>
      </c>
      <c r="E187" s="69"/>
      <c r="F187" s="69" t="s">
        <v>27</v>
      </c>
      <c r="G187" s="62"/>
    </row>
    <row r="188" spans="1:7" x14ac:dyDescent="0.25">
      <c r="A188" s="83"/>
      <c r="B188" s="111" t="s">
        <v>592</v>
      </c>
      <c r="C188" s="83" t="s">
        <v>55</v>
      </c>
      <c r="D188" s="83" t="s">
        <v>56</v>
      </c>
      <c r="E188" s="83"/>
      <c r="F188" s="83" t="s">
        <v>43</v>
      </c>
      <c r="G188" s="83"/>
    </row>
    <row r="189" spans="1:7" x14ac:dyDescent="0.25">
      <c r="A189" s="35" t="s">
        <v>485</v>
      </c>
      <c r="B189" s="35" t="s">
        <v>88</v>
      </c>
      <c r="C189" s="139">
        <v>0.23558868675551711</v>
      </c>
      <c r="D189" s="139">
        <v>0</v>
      </c>
      <c r="E189" s="70"/>
      <c r="F189" s="139">
        <v>0.12166698802375263</v>
      </c>
      <c r="G189" s="62"/>
    </row>
    <row r="190" spans="1:7" x14ac:dyDescent="0.25">
      <c r="A190" s="35" t="s">
        <v>486</v>
      </c>
      <c r="B190" s="35" t="s">
        <v>89</v>
      </c>
      <c r="C190" s="139">
        <v>0.28993660036663949</v>
      </c>
      <c r="D190" s="139">
        <v>0</v>
      </c>
      <c r="E190" s="70"/>
      <c r="F190" s="139">
        <v>0.32517248065101773</v>
      </c>
      <c r="G190" s="62"/>
    </row>
    <row r="191" spans="1:7" x14ac:dyDescent="0.25">
      <c r="A191" s="35" t="s">
        <v>487</v>
      </c>
      <c r="B191" s="35" t="s">
        <v>30</v>
      </c>
      <c r="C191" s="139">
        <v>0.47447471287784332</v>
      </c>
      <c r="D191" s="139">
        <v>0</v>
      </c>
      <c r="E191" s="70"/>
      <c r="F191" s="139">
        <v>0.55316053132522913</v>
      </c>
      <c r="G191" s="62"/>
    </row>
    <row r="192" spans="1:7" x14ac:dyDescent="0.25">
      <c r="A192" s="35" t="s">
        <v>488</v>
      </c>
      <c r="B192" s="35"/>
      <c r="C192" s="69"/>
      <c r="D192" s="69"/>
      <c r="E192" s="70"/>
      <c r="F192" s="69"/>
      <c r="G192" s="62"/>
    </row>
    <row r="193" spans="1:7" x14ac:dyDescent="0.25">
      <c r="A193" s="35" t="s">
        <v>489</v>
      </c>
      <c r="B193" s="35"/>
      <c r="C193" s="69"/>
      <c r="D193" s="69"/>
      <c r="E193" s="70"/>
      <c r="F193" s="69"/>
      <c r="G193" s="62"/>
    </row>
    <row r="194" spans="1:7" x14ac:dyDescent="0.25">
      <c r="A194" s="35" t="s">
        <v>490</v>
      </c>
      <c r="B194" s="35"/>
      <c r="C194" s="69"/>
      <c r="D194" s="69"/>
      <c r="E194" s="70"/>
      <c r="F194" s="69"/>
      <c r="G194" s="62"/>
    </row>
    <row r="195" spans="1:7" x14ac:dyDescent="0.25">
      <c r="A195" s="35" t="s">
        <v>491</v>
      </c>
      <c r="B195" s="35"/>
      <c r="C195" s="69"/>
      <c r="D195" s="69"/>
      <c r="E195" s="70"/>
      <c r="F195" s="69"/>
      <c r="G195" s="62"/>
    </row>
    <row r="196" spans="1:7" x14ac:dyDescent="0.25">
      <c r="A196" s="35" t="s">
        <v>492</v>
      </c>
      <c r="B196" s="35"/>
      <c r="C196" s="69"/>
      <c r="D196" s="69"/>
      <c r="E196" s="70"/>
      <c r="F196" s="69"/>
      <c r="G196" s="62"/>
    </row>
    <row r="197" spans="1:7" x14ac:dyDescent="0.25">
      <c r="A197" s="35" t="s">
        <v>493</v>
      </c>
      <c r="B197" s="35"/>
      <c r="C197" s="69"/>
      <c r="D197" s="69"/>
      <c r="E197" s="70"/>
      <c r="F197" s="69"/>
      <c r="G197" s="62"/>
    </row>
    <row r="198" spans="1:7" x14ac:dyDescent="0.25">
      <c r="A198" s="83"/>
      <c r="B198" s="111" t="s">
        <v>602</v>
      </c>
      <c r="C198" s="83" t="s">
        <v>55</v>
      </c>
      <c r="D198" s="83" t="s">
        <v>56</v>
      </c>
      <c r="E198" s="83"/>
      <c r="F198" s="83" t="s">
        <v>43</v>
      </c>
      <c r="G198" s="83"/>
    </row>
    <row r="199" spans="1:7" x14ac:dyDescent="0.25">
      <c r="A199" s="35" t="s">
        <v>494</v>
      </c>
      <c r="B199" s="35" t="s">
        <v>90</v>
      </c>
      <c r="C199" s="139">
        <v>0</v>
      </c>
      <c r="D199" s="139">
        <v>0</v>
      </c>
      <c r="E199" s="70"/>
      <c r="F199" s="139">
        <v>0</v>
      </c>
      <c r="G199" s="62"/>
    </row>
    <row r="200" spans="1:7" x14ac:dyDescent="0.25">
      <c r="A200" s="35" t="s">
        <v>495</v>
      </c>
      <c r="B200" s="35" t="s">
        <v>91</v>
      </c>
      <c r="C200" s="139">
        <v>1.0000000000000002</v>
      </c>
      <c r="D200" s="139">
        <v>0</v>
      </c>
      <c r="E200" s="70"/>
      <c r="F200" s="139">
        <v>1</v>
      </c>
      <c r="G200" s="62"/>
    </row>
    <row r="201" spans="1:7" x14ac:dyDescent="0.25">
      <c r="A201" s="35" t="s">
        <v>496</v>
      </c>
      <c r="B201" s="35" t="s">
        <v>30</v>
      </c>
      <c r="C201" s="139">
        <v>0</v>
      </c>
      <c r="D201" s="139">
        <v>0</v>
      </c>
      <c r="E201" s="70"/>
      <c r="F201" s="139">
        <v>0</v>
      </c>
      <c r="G201" s="62"/>
    </row>
    <row r="202" spans="1:7" x14ac:dyDescent="0.25">
      <c r="A202" s="35" t="s">
        <v>497</v>
      </c>
      <c r="B202" s="35"/>
      <c r="C202" s="35"/>
      <c r="D202" s="35"/>
      <c r="E202" s="33"/>
      <c r="F202" s="35"/>
      <c r="G202" s="62"/>
    </row>
    <row r="203" spans="1:7" x14ac:dyDescent="0.25">
      <c r="A203" s="35" t="s">
        <v>498</v>
      </c>
      <c r="B203" s="35"/>
      <c r="C203" s="35"/>
      <c r="D203" s="35"/>
      <c r="E203" s="33"/>
      <c r="F203" s="35"/>
      <c r="G203" s="62"/>
    </row>
    <row r="204" spans="1:7" x14ac:dyDescent="0.25">
      <c r="A204" s="35" t="s">
        <v>499</v>
      </c>
      <c r="B204" s="35"/>
      <c r="C204" s="35"/>
      <c r="D204" s="35"/>
      <c r="E204" s="33"/>
      <c r="F204" s="35"/>
      <c r="G204" s="62"/>
    </row>
    <row r="205" spans="1:7" x14ac:dyDescent="0.25">
      <c r="A205" s="35" t="s">
        <v>500</v>
      </c>
      <c r="B205" s="35"/>
      <c r="C205" s="35"/>
      <c r="D205" s="35"/>
      <c r="E205" s="33"/>
      <c r="F205" s="35"/>
      <c r="G205" s="62"/>
    </row>
    <row r="206" spans="1:7" x14ac:dyDescent="0.25">
      <c r="A206" s="35" t="s">
        <v>501</v>
      </c>
      <c r="B206" s="35"/>
      <c r="C206" s="35"/>
      <c r="D206" s="35"/>
      <c r="E206" s="33"/>
      <c r="F206" s="35"/>
      <c r="G206" s="62"/>
    </row>
    <row r="207" spans="1:7" x14ac:dyDescent="0.25">
      <c r="A207" s="35" t="s">
        <v>502</v>
      </c>
      <c r="B207" s="35"/>
      <c r="C207" s="35"/>
      <c r="D207" s="35"/>
      <c r="E207" s="33"/>
      <c r="F207" s="35"/>
      <c r="G207" s="62"/>
    </row>
    <row r="208" spans="1:7" x14ac:dyDescent="0.25">
      <c r="A208" s="83"/>
      <c r="B208" s="111" t="s">
        <v>92</v>
      </c>
      <c r="C208" s="83" t="s">
        <v>55</v>
      </c>
      <c r="D208" s="83" t="s">
        <v>56</v>
      </c>
      <c r="E208" s="83"/>
      <c r="F208" s="83" t="s">
        <v>43</v>
      </c>
      <c r="G208" s="83"/>
    </row>
    <row r="209" spans="1:7" x14ac:dyDescent="0.25">
      <c r="A209" s="35" t="s">
        <v>503</v>
      </c>
      <c r="B209" s="63" t="s">
        <v>93</v>
      </c>
      <c r="C209" s="139">
        <v>0.31035734869003856</v>
      </c>
      <c r="D209" s="139">
        <v>0</v>
      </c>
      <c r="E209" s="70"/>
      <c r="F209" s="139">
        <v>0.19590287620436567</v>
      </c>
      <c r="G209" s="62"/>
    </row>
    <row r="210" spans="1:7" x14ac:dyDescent="0.25">
      <c r="A210" s="35" t="s">
        <v>504</v>
      </c>
      <c r="B210" s="63" t="s">
        <v>94</v>
      </c>
      <c r="C210" s="139">
        <v>0.6896426513099615</v>
      </c>
      <c r="D210" s="139">
        <v>0</v>
      </c>
      <c r="E210" s="70"/>
      <c r="F210" s="139">
        <v>0.80409712379563392</v>
      </c>
      <c r="G210" s="62"/>
    </row>
    <row r="211" spans="1:7" x14ac:dyDescent="0.25">
      <c r="A211" s="35" t="s">
        <v>505</v>
      </c>
      <c r="B211" s="63" t="s">
        <v>95</v>
      </c>
      <c r="C211" s="139">
        <v>0</v>
      </c>
      <c r="D211" s="139">
        <v>0</v>
      </c>
      <c r="E211" s="69"/>
      <c r="F211" s="139">
        <v>0</v>
      </c>
      <c r="G211" s="62"/>
    </row>
    <row r="212" spans="1:7" x14ac:dyDescent="0.25">
      <c r="A212" s="35" t="s">
        <v>506</v>
      </c>
      <c r="B212" s="63" t="s">
        <v>96</v>
      </c>
      <c r="C212" s="139">
        <v>0</v>
      </c>
      <c r="D212" s="139">
        <v>0</v>
      </c>
      <c r="E212" s="69"/>
      <c r="F212" s="139">
        <v>0</v>
      </c>
      <c r="G212" s="62"/>
    </row>
    <row r="213" spans="1:7" x14ac:dyDescent="0.25">
      <c r="A213" s="35" t="s">
        <v>507</v>
      </c>
      <c r="B213" s="63" t="s">
        <v>97</v>
      </c>
      <c r="C213" s="139">
        <v>0</v>
      </c>
      <c r="D213" s="139">
        <v>0</v>
      </c>
      <c r="E213" s="69"/>
      <c r="F213" s="139">
        <v>0</v>
      </c>
      <c r="G213" s="62"/>
    </row>
    <row r="214" spans="1:7" x14ac:dyDescent="0.25">
      <c r="A214" s="35" t="s">
        <v>1401</v>
      </c>
      <c r="B214" s="60"/>
      <c r="C214" s="69"/>
      <c r="D214" s="69"/>
      <c r="E214" s="69"/>
      <c r="F214" s="69"/>
      <c r="G214" s="62"/>
    </row>
    <row r="215" spans="1:7" x14ac:dyDescent="0.25">
      <c r="A215" s="35" t="s">
        <v>1402</v>
      </c>
      <c r="B215" s="60"/>
      <c r="C215" s="69"/>
      <c r="D215" s="69"/>
      <c r="E215" s="69"/>
      <c r="F215" s="69"/>
      <c r="G215" s="62"/>
    </row>
    <row r="216" spans="1:7" x14ac:dyDescent="0.25">
      <c r="A216" s="35" t="s">
        <v>1403</v>
      </c>
      <c r="B216" s="63"/>
      <c r="C216" s="69"/>
      <c r="D216" s="69"/>
      <c r="E216" s="69"/>
      <c r="F216" s="69"/>
      <c r="G216" s="62"/>
    </row>
    <row r="217" spans="1:7" x14ac:dyDescent="0.25">
      <c r="A217" s="35" t="s">
        <v>1404</v>
      </c>
      <c r="B217" s="63"/>
      <c r="C217" s="69"/>
      <c r="D217" s="69"/>
      <c r="E217" s="69"/>
      <c r="F217" s="69"/>
      <c r="G217" s="62"/>
    </row>
    <row r="218" spans="1:7" x14ac:dyDescent="0.25">
      <c r="A218" s="83"/>
      <c r="B218" s="111" t="s">
        <v>98</v>
      </c>
      <c r="C218" s="83" t="s">
        <v>55</v>
      </c>
      <c r="D218" s="83" t="s">
        <v>56</v>
      </c>
      <c r="E218" s="83"/>
      <c r="F218" s="83" t="s">
        <v>43</v>
      </c>
      <c r="G218" s="83"/>
    </row>
    <row r="219" spans="1:7" x14ac:dyDescent="0.25">
      <c r="A219" s="35" t="s">
        <v>508</v>
      </c>
      <c r="B219" s="35" t="s">
        <v>99</v>
      </c>
      <c r="C219" s="139">
        <v>1.4E-2</v>
      </c>
      <c r="D219" s="139">
        <v>0</v>
      </c>
      <c r="E219" s="70"/>
      <c r="F219" s="139">
        <v>1.6649277080802691E-2</v>
      </c>
      <c r="G219" s="62"/>
    </row>
    <row r="220" spans="1:7" x14ac:dyDescent="0.25">
      <c r="A220" s="35" t="s">
        <v>1405</v>
      </c>
      <c r="B220" s="64"/>
      <c r="C220" s="69"/>
      <c r="D220" s="69"/>
      <c r="E220" s="70"/>
      <c r="F220" s="69"/>
      <c r="G220" s="62"/>
    </row>
    <row r="221" spans="1:7" x14ac:dyDescent="0.25">
      <c r="A221" s="35" t="s">
        <v>1406</v>
      </c>
      <c r="B221" s="64"/>
      <c r="C221" s="69"/>
      <c r="D221" s="69"/>
      <c r="E221" s="70"/>
      <c r="F221" s="69"/>
      <c r="G221" s="62"/>
    </row>
    <row r="222" spans="1:7" x14ac:dyDescent="0.25">
      <c r="A222" s="35" t="s">
        <v>1407</v>
      </c>
      <c r="B222" s="64"/>
      <c r="C222" s="69"/>
      <c r="D222" s="69"/>
      <c r="E222" s="70"/>
      <c r="F222" s="69"/>
      <c r="G222" s="62"/>
    </row>
    <row r="223" spans="1:7" x14ac:dyDescent="0.25">
      <c r="A223" s="35" t="s">
        <v>1408</v>
      </c>
      <c r="B223" s="64"/>
      <c r="C223" s="69"/>
      <c r="D223" s="69"/>
      <c r="E223" s="70"/>
      <c r="F223" s="69"/>
      <c r="G223" s="62"/>
    </row>
    <row r="224" spans="1:7" x14ac:dyDescent="0.25">
      <c r="A224" s="35" t="s">
        <v>1409</v>
      </c>
      <c r="B224" s="62"/>
      <c r="C224" s="62"/>
      <c r="D224" s="62"/>
      <c r="E224" s="62"/>
      <c r="F224" s="62"/>
      <c r="G224" s="62"/>
    </row>
    <row r="225" spans="1:7" x14ac:dyDescent="0.25">
      <c r="A225" s="35" t="s">
        <v>1410</v>
      </c>
      <c r="B225" s="62"/>
      <c r="C225" s="62"/>
      <c r="D225" s="62"/>
      <c r="E225" s="62"/>
      <c r="F225" s="62"/>
      <c r="G225" s="62"/>
    </row>
    <row r="226" spans="1:7" x14ac:dyDescent="0.25">
      <c r="A226" s="35" t="s">
        <v>1411</v>
      </c>
      <c r="B226" s="62"/>
      <c r="C226" s="62"/>
      <c r="D226" s="62"/>
      <c r="E226" s="62"/>
      <c r="F226" s="62"/>
      <c r="G226" s="62"/>
    </row>
    <row r="227" spans="1:7" ht="18.75" x14ac:dyDescent="0.25">
      <c r="A227" s="84"/>
      <c r="B227" s="163" t="s">
        <v>1618</v>
      </c>
      <c r="C227" s="84"/>
      <c r="D227" s="84"/>
      <c r="E227" s="84"/>
      <c r="F227" s="85"/>
      <c r="G227" s="85"/>
    </row>
    <row r="228" spans="1:7" x14ac:dyDescent="0.25">
      <c r="A228" s="83"/>
      <c r="B228" s="111" t="s">
        <v>100</v>
      </c>
      <c r="C228" s="83" t="s">
        <v>101</v>
      </c>
      <c r="D228" s="83" t="s">
        <v>102</v>
      </c>
      <c r="E228" s="86"/>
      <c r="F228" s="83" t="s">
        <v>55</v>
      </c>
      <c r="G228" s="83" t="s">
        <v>103</v>
      </c>
    </row>
    <row r="229" spans="1:7" x14ac:dyDescent="0.25">
      <c r="A229" s="35" t="s">
        <v>509</v>
      </c>
      <c r="B229" s="62" t="s">
        <v>104</v>
      </c>
      <c r="C229" s="133">
        <v>168.16692784313699</v>
      </c>
      <c r="D229" s="137"/>
      <c r="E229" s="65"/>
      <c r="F229" s="42"/>
      <c r="G229" s="42"/>
    </row>
    <row r="230" spans="1:7" x14ac:dyDescent="0.25">
      <c r="A230" s="65"/>
      <c r="B230" s="66"/>
      <c r="C230" s="65"/>
      <c r="D230" s="65"/>
      <c r="E230" s="65"/>
      <c r="F230" s="42"/>
      <c r="G230" s="42"/>
    </row>
    <row r="231" spans="1:7" x14ac:dyDescent="0.25">
      <c r="A231" s="35"/>
      <c r="B231" s="62" t="s">
        <v>105</v>
      </c>
      <c r="C231" s="65"/>
      <c r="D231" s="65"/>
      <c r="E231" s="65"/>
      <c r="F231" s="42"/>
      <c r="G231" s="42"/>
    </row>
    <row r="232" spans="1:7" x14ac:dyDescent="0.25">
      <c r="A232" s="35" t="s">
        <v>510</v>
      </c>
      <c r="B232" s="140" t="s">
        <v>1714</v>
      </c>
      <c r="C232" s="133">
        <v>0</v>
      </c>
      <c r="D232" s="136">
        <v>0</v>
      </c>
      <c r="E232" s="65"/>
      <c r="F232" s="71">
        <f>IF($C$256=0,"",IF(C232="[for completion]","",IF(C232="","",C232/$C$256)))</f>
        <v>0</v>
      </c>
      <c r="G232" s="71">
        <f>IF($D$256=0,"",IF(D232="[for completion]","",IF(D232="","",D232/$D$256)))</f>
        <v>0</v>
      </c>
    </row>
    <row r="233" spans="1:7" x14ac:dyDescent="0.25">
      <c r="A233" s="35" t="s">
        <v>511</v>
      </c>
      <c r="B233" s="140" t="s">
        <v>1715</v>
      </c>
      <c r="C233" s="133">
        <v>0</v>
      </c>
      <c r="D233" s="136">
        <v>0</v>
      </c>
      <c r="E233" s="65"/>
      <c r="F233" s="71">
        <f>IF($C$256=0,"",IF(C233="[for completion]","",IF(C233="","",C233/$C$256)))</f>
        <v>0</v>
      </c>
      <c r="G233" s="71">
        <f t="shared" ref="G233:G255" si="1">IF($D$256=0,"",IF(D233="[for completion]","",IF(D233="","",D233/$D$256)))</f>
        <v>0</v>
      </c>
    </row>
    <row r="234" spans="1:7" x14ac:dyDescent="0.25">
      <c r="A234" s="35" t="s">
        <v>512</v>
      </c>
      <c r="B234" s="140" t="s">
        <v>1716</v>
      </c>
      <c r="C234" s="133">
        <v>0</v>
      </c>
      <c r="D234" s="136">
        <v>0</v>
      </c>
      <c r="E234" s="65"/>
      <c r="F234" s="71">
        <f t="shared" ref="F234:F255" si="2">IF($C$256=0,"",IF(C234="[for completion]","",IF(C234="","",C234/$C$256)))</f>
        <v>0</v>
      </c>
      <c r="G234" s="71">
        <f t="shared" si="1"/>
        <v>0</v>
      </c>
    </row>
    <row r="235" spans="1:7" x14ac:dyDescent="0.25">
      <c r="A235" s="35" t="s">
        <v>513</v>
      </c>
      <c r="B235" s="140" t="s">
        <v>1717</v>
      </c>
      <c r="C235" s="133">
        <v>0.37765355000000006</v>
      </c>
      <c r="D235" s="136">
        <v>6</v>
      </c>
      <c r="E235" s="65"/>
      <c r="F235" s="71">
        <f t="shared" si="2"/>
        <v>2.2016729637633212E-2</v>
      </c>
      <c r="G235" s="71">
        <f>IF($D$256=0,"",IF(D235="[for completion]","",IF(D235="","",D235/$D$256)))</f>
        <v>5.8823529411764705E-2</v>
      </c>
    </row>
    <row r="236" spans="1:7" x14ac:dyDescent="0.25">
      <c r="A236" s="35" t="s">
        <v>514</v>
      </c>
      <c r="B236" s="140" t="s">
        <v>1718</v>
      </c>
      <c r="C236" s="133">
        <v>0.84872145999999982</v>
      </c>
      <c r="D236" s="136">
        <v>10</v>
      </c>
      <c r="E236" s="65"/>
      <c r="F236" s="71">
        <f t="shared" si="2"/>
        <v>4.9479399630898015E-2</v>
      </c>
      <c r="G236" s="71">
        <f t="shared" si="1"/>
        <v>9.8039215686274508E-2</v>
      </c>
    </row>
    <row r="237" spans="1:7" x14ac:dyDescent="0.25">
      <c r="A237" s="35" t="s">
        <v>515</v>
      </c>
      <c r="B237" s="140" t="s">
        <v>1719</v>
      </c>
      <c r="C237" s="133">
        <v>3.7993786799999998</v>
      </c>
      <c r="D237" s="136">
        <v>30</v>
      </c>
      <c r="E237" s="65"/>
      <c r="F237" s="71">
        <f>IF($C$256=0,"",IF(C237="[for completion]","",IF(C237="","",C237/$C$256)))</f>
        <v>0.22149902520060447</v>
      </c>
      <c r="G237" s="71">
        <f t="shared" si="1"/>
        <v>0.29411764705882354</v>
      </c>
    </row>
    <row r="238" spans="1:7" x14ac:dyDescent="0.25">
      <c r="A238" s="35" t="s">
        <v>516</v>
      </c>
      <c r="B238" s="140" t="s">
        <v>1720</v>
      </c>
      <c r="C238" s="133">
        <v>4.6989067100000002</v>
      </c>
      <c r="D238" s="136">
        <v>27</v>
      </c>
      <c r="E238" s="65"/>
      <c r="F238" s="71">
        <f t="shared" si="2"/>
        <v>0.27394038431925388</v>
      </c>
      <c r="G238" s="71">
        <f t="shared" si="1"/>
        <v>0.26470588235294118</v>
      </c>
    </row>
    <row r="239" spans="1:7" x14ac:dyDescent="0.25">
      <c r="A239" s="35" t="s">
        <v>517</v>
      </c>
      <c r="B239" s="140" t="s">
        <v>1721</v>
      </c>
      <c r="C239" s="133">
        <v>5.1972430099999984</v>
      </c>
      <c r="D239" s="136">
        <v>23</v>
      </c>
      <c r="E239" s="65"/>
      <c r="F239" s="71">
        <f t="shared" si="2"/>
        <v>0.30299276734522684</v>
      </c>
      <c r="G239" s="71">
        <f t="shared" si="1"/>
        <v>0.22549019607843138</v>
      </c>
    </row>
    <row r="240" spans="1:7" x14ac:dyDescent="0.25">
      <c r="A240" s="35" t="s">
        <v>518</v>
      </c>
      <c r="B240" s="140" t="s">
        <v>1722</v>
      </c>
      <c r="C240" s="133">
        <v>2.2311232300000001</v>
      </c>
      <c r="D240" s="136">
        <v>6</v>
      </c>
      <c r="E240" s="65"/>
      <c r="F240" s="71">
        <f t="shared" si="2"/>
        <v>0.13007169386638345</v>
      </c>
      <c r="G240" s="71">
        <f t="shared" si="1"/>
        <v>5.8823529411764705E-2</v>
      </c>
    </row>
    <row r="241" spans="1:7" x14ac:dyDescent="0.25">
      <c r="A241" s="35" t="s">
        <v>519</v>
      </c>
      <c r="B241" s="140" t="s">
        <v>87</v>
      </c>
      <c r="C241" s="133" t="s">
        <v>27</v>
      </c>
      <c r="D241" s="136" t="s">
        <v>27</v>
      </c>
      <c r="E241" s="62"/>
      <c r="F241" s="71" t="str">
        <f>IF($C$256=0,"",IF(C241="[for completion]","",IF(C241="","",C241/$C$256)))</f>
        <v/>
      </c>
      <c r="G241" s="71" t="str">
        <f t="shared" si="1"/>
        <v/>
      </c>
    </row>
    <row r="242" spans="1:7" x14ac:dyDescent="0.25">
      <c r="A242" s="35" t="s">
        <v>520</v>
      </c>
      <c r="B242" s="140" t="s">
        <v>87</v>
      </c>
      <c r="C242" s="133" t="s">
        <v>27</v>
      </c>
      <c r="D242" s="136" t="s">
        <v>27</v>
      </c>
      <c r="E242" s="62"/>
      <c r="F242" s="71" t="str">
        <f t="shared" si="2"/>
        <v/>
      </c>
      <c r="G242" s="71" t="str">
        <f t="shared" si="1"/>
        <v/>
      </c>
    </row>
    <row r="243" spans="1:7" x14ac:dyDescent="0.25">
      <c r="A243" s="35" t="s">
        <v>521</v>
      </c>
      <c r="B243" s="140" t="s">
        <v>87</v>
      </c>
      <c r="C243" s="133" t="s">
        <v>27</v>
      </c>
      <c r="D243" s="136" t="s">
        <v>27</v>
      </c>
      <c r="E243" s="62"/>
      <c r="F243" s="71" t="str">
        <f>IF($C$256=0,"",IF(C243="[for completion]","",IF(C243="","",C243/$C$256)))</f>
        <v/>
      </c>
      <c r="G243" s="71" t="str">
        <f t="shared" si="1"/>
        <v/>
      </c>
    </row>
    <row r="244" spans="1:7" x14ac:dyDescent="0.25">
      <c r="A244" s="35" t="s">
        <v>522</v>
      </c>
      <c r="B244" s="140" t="s">
        <v>87</v>
      </c>
      <c r="C244" s="133" t="s">
        <v>27</v>
      </c>
      <c r="D244" s="136" t="s">
        <v>27</v>
      </c>
      <c r="E244" s="62"/>
      <c r="F244" s="71" t="str">
        <f t="shared" si="2"/>
        <v/>
      </c>
      <c r="G244" s="71" t="str">
        <f t="shared" si="1"/>
        <v/>
      </c>
    </row>
    <row r="245" spans="1:7" x14ac:dyDescent="0.25">
      <c r="A245" s="35" t="s">
        <v>523</v>
      </c>
      <c r="B245" s="140" t="s">
        <v>87</v>
      </c>
      <c r="C245" s="133" t="s">
        <v>27</v>
      </c>
      <c r="D245" s="136" t="s">
        <v>27</v>
      </c>
      <c r="E245" s="62"/>
      <c r="F245" s="71" t="str">
        <f>IF($C$256=0,"",IF(C245="[for completion]","",IF(C245="","",C245/$C$256)))</f>
        <v/>
      </c>
      <c r="G245" s="71" t="str">
        <f>IF($D$256=0,"",IF(D245="[for completion]","",IF(D245="","",D245/$D$256)))</f>
        <v/>
      </c>
    </row>
    <row r="246" spans="1:7" x14ac:dyDescent="0.25">
      <c r="A246" s="35" t="s">
        <v>524</v>
      </c>
      <c r="B246" s="140" t="s">
        <v>87</v>
      </c>
      <c r="C246" s="133" t="s">
        <v>27</v>
      </c>
      <c r="D246" s="136" t="s">
        <v>27</v>
      </c>
      <c r="E246" s="62"/>
      <c r="F246" s="71" t="str">
        <f t="shared" si="2"/>
        <v/>
      </c>
      <c r="G246" s="71" t="str">
        <f t="shared" si="1"/>
        <v/>
      </c>
    </row>
    <row r="247" spans="1:7" x14ac:dyDescent="0.25">
      <c r="A247" s="35" t="s">
        <v>525</v>
      </c>
      <c r="B247" s="140" t="s">
        <v>87</v>
      </c>
      <c r="C247" s="133" t="s">
        <v>27</v>
      </c>
      <c r="D247" s="136" t="s">
        <v>27</v>
      </c>
      <c r="E247" s="35"/>
      <c r="F247" s="71" t="str">
        <f t="shared" si="2"/>
        <v/>
      </c>
      <c r="G247" s="71" t="str">
        <f t="shared" si="1"/>
        <v/>
      </c>
    </row>
    <row r="248" spans="1:7" x14ac:dyDescent="0.25">
      <c r="A248" s="35" t="s">
        <v>526</v>
      </c>
      <c r="B248" s="140" t="s">
        <v>87</v>
      </c>
      <c r="C248" s="133" t="s">
        <v>27</v>
      </c>
      <c r="D248" s="136" t="s">
        <v>27</v>
      </c>
      <c r="E248" s="58"/>
      <c r="F248" s="71" t="str">
        <f t="shared" si="2"/>
        <v/>
      </c>
      <c r="G248" s="71" t="str">
        <f t="shared" si="1"/>
        <v/>
      </c>
    </row>
    <row r="249" spans="1:7" x14ac:dyDescent="0.25">
      <c r="A249" s="35" t="s">
        <v>527</v>
      </c>
      <c r="B249" s="140" t="s">
        <v>87</v>
      </c>
      <c r="C249" s="133" t="s">
        <v>27</v>
      </c>
      <c r="D249" s="136" t="s">
        <v>27</v>
      </c>
      <c r="E249" s="58"/>
      <c r="F249" s="71" t="str">
        <f t="shared" si="2"/>
        <v/>
      </c>
      <c r="G249" s="71" t="str">
        <f t="shared" si="1"/>
        <v/>
      </c>
    </row>
    <row r="250" spans="1:7" x14ac:dyDescent="0.25">
      <c r="A250" s="35" t="s">
        <v>603</v>
      </c>
      <c r="B250" s="140" t="s">
        <v>87</v>
      </c>
      <c r="C250" s="133" t="s">
        <v>27</v>
      </c>
      <c r="D250" s="136" t="s">
        <v>27</v>
      </c>
      <c r="E250" s="58"/>
      <c r="F250" s="71" t="str">
        <f t="shared" si="2"/>
        <v/>
      </c>
      <c r="G250" s="71" t="str">
        <f t="shared" si="1"/>
        <v/>
      </c>
    </row>
    <row r="251" spans="1:7" x14ac:dyDescent="0.25">
      <c r="A251" s="35" t="s">
        <v>604</v>
      </c>
      <c r="B251" s="140" t="s">
        <v>87</v>
      </c>
      <c r="C251" s="133" t="s">
        <v>27</v>
      </c>
      <c r="D251" s="136" t="s">
        <v>27</v>
      </c>
      <c r="E251" s="58"/>
      <c r="F251" s="71" t="str">
        <f t="shared" si="2"/>
        <v/>
      </c>
      <c r="G251" s="71" t="str">
        <f t="shared" si="1"/>
        <v/>
      </c>
    </row>
    <row r="252" spans="1:7" x14ac:dyDescent="0.25">
      <c r="A252" s="35" t="s">
        <v>605</v>
      </c>
      <c r="B252" s="140" t="s">
        <v>87</v>
      </c>
      <c r="C252" s="133" t="s">
        <v>27</v>
      </c>
      <c r="D252" s="136" t="s">
        <v>27</v>
      </c>
      <c r="E252" s="58"/>
      <c r="F252" s="71" t="str">
        <f t="shared" si="2"/>
        <v/>
      </c>
      <c r="G252" s="71" t="str">
        <f t="shared" si="1"/>
        <v/>
      </c>
    </row>
    <row r="253" spans="1:7" x14ac:dyDescent="0.25">
      <c r="A253" s="35" t="s">
        <v>606</v>
      </c>
      <c r="B253" s="140" t="s">
        <v>87</v>
      </c>
      <c r="C253" s="133" t="s">
        <v>27</v>
      </c>
      <c r="D253" s="136" t="s">
        <v>27</v>
      </c>
      <c r="E253" s="58"/>
      <c r="F253" s="71" t="str">
        <f t="shared" si="2"/>
        <v/>
      </c>
      <c r="G253" s="71" t="str">
        <f t="shared" si="1"/>
        <v/>
      </c>
    </row>
    <row r="254" spans="1:7" x14ac:dyDescent="0.25">
      <c r="A254" s="35" t="s">
        <v>607</v>
      </c>
      <c r="B254" s="140" t="s">
        <v>87</v>
      </c>
      <c r="C254" s="133" t="s">
        <v>27</v>
      </c>
      <c r="D254" s="136" t="s">
        <v>27</v>
      </c>
      <c r="E254" s="58"/>
      <c r="F254" s="71" t="str">
        <f t="shared" si="2"/>
        <v/>
      </c>
      <c r="G254" s="71" t="str">
        <f t="shared" si="1"/>
        <v/>
      </c>
    </row>
    <row r="255" spans="1:7" x14ac:dyDescent="0.25">
      <c r="A255" s="35" t="s">
        <v>608</v>
      </c>
      <c r="B255" s="140" t="s">
        <v>87</v>
      </c>
      <c r="C255" s="133" t="s">
        <v>27</v>
      </c>
      <c r="D255" s="136" t="s">
        <v>27</v>
      </c>
      <c r="E255" s="58"/>
      <c r="F255" s="71" t="str">
        <f t="shared" si="2"/>
        <v/>
      </c>
      <c r="G255" s="71" t="str">
        <f t="shared" si="1"/>
        <v/>
      </c>
    </row>
    <row r="256" spans="1:7" x14ac:dyDescent="0.25">
      <c r="A256" s="35" t="s">
        <v>609</v>
      </c>
      <c r="B256" s="67" t="s">
        <v>31</v>
      </c>
      <c r="C256" s="77">
        <f>SUM(C232:C255)</f>
        <v>17.15302664</v>
      </c>
      <c r="D256" s="75">
        <f>SUM(D232:D255)</f>
        <v>102</v>
      </c>
      <c r="E256" s="58"/>
      <c r="F256" s="76">
        <f>SUM(F232:F255)</f>
        <v>1</v>
      </c>
      <c r="G256" s="76">
        <f>SUM(G232:G255)</f>
        <v>1</v>
      </c>
    </row>
    <row r="257" spans="1:7" x14ac:dyDescent="0.25">
      <c r="A257" s="83"/>
      <c r="B257" s="83" t="s">
        <v>106</v>
      </c>
      <c r="C257" s="83" t="s">
        <v>101</v>
      </c>
      <c r="D257" s="83" t="s">
        <v>102</v>
      </c>
      <c r="E257" s="86"/>
      <c r="F257" s="83" t="s">
        <v>55</v>
      </c>
      <c r="G257" s="83" t="s">
        <v>103</v>
      </c>
    </row>
    <row r="258" spans="1:7" x14ac:dyDescent="0.25">
      <c r="A258" s="35" t="s">
        <v>528</v>
      </c>
      <c r="B258" s="35" t="s">
        <v>107</v>
      </c>
      <c r="C258" s="139" t="s">
        <v>27</v>
      </c>
      <c r="D258" s="137"/>
      <c r="E258" s="35"/>
      <c r="F258" s="73"/>
      <c r="G258" s="73"/>
    </row>
    <row r="259" spans="1:7" x14ac:dyDescent="0.25">
      <c r="A259" s="35"/>
      <c r="B259" s="35"/>
      <c r="C259" s="35"/>
      <c r="D259" s="35"/>
      <c r="E259" s="35"/>
      <c r="F259" s="73"/>
      <c r="G259" s="73"/>
    </row>
    <row r="260" spans="1:7" x14ac:dyDescent="0.25">
      <c r="A260" s="35"/>
      <c r="B260" s="62" t="s">
        <v>108</v>
      </c>
      <c r="C260" s="35"/>
      <c r="D260" s="35"/>
      <c r="E260" s="35"/>
      <c r="F260" s="73"/>
      <c r="G260" s="73"/>
    </row>
    <row r="261" spans="1:7" x14ac:dyDescent="0.25">
      <c r="A261" s="35" t="s">
        <v>529</v>
      </c>
      <c r="B261" s="35" t="s">
        <v>109</v>
      </c>
      <c r="C261" s="133" t="s">
        <v>27</v>
      </c>
      <c r="D261" s="136" t="s">
        <v>27</v>
      </c>
      <c r="E261" s="35"/>
      <c r="F261" s="71" t="str">
        <f>IF($C$269=0,"",IF(C261="[for completion]","",IF(C261="","",C261/$C$269)))</f>
        <v/>
      </c>
      <c r="G261" s="71" t="str">
        <f>IF($D$269=0,"",IF(D261="[for completion]","",IF(D261="","",D261/$D$269)))</f>
        <v/>
      </c>
    </row>
    <row r="262" spans="1:7" x14ac:dyDescent="0.25">
      <c r="A262" s="35" t="s">
        <v>530</v>
      </c>
      <c r="B262" s="35" t="s">
        <v>110</v>
      </c>
      <c r="C262" s="133" t="s">
        <v>27</v>
      </c>
      <c r="D262" s="136" t="s">
        <v>27</v>
      </c>
      <c r="E262" s="35"/>
      <c r="F262" s="71" t="str">
        <f t="shared" ref="F262:F268" si="3">IF($C$269=0,"",IF(C262="[for completion]","",IF(C262="","",C262/$C$269)))</f>
        <v/>
      </c>
      <c r="G262" s="71" t="str">
        <f t="shared" ref="G262:G268" si="4">IF($D$269=0,"",IF(D262="[for completion]","",IF(D262="","",D262/$D$269)))</f>
        <v/>
      </c>
    </row>
    <row r="263" spans="1:7" x14ac:dyDescent="0.25">
      <c r="A263" s="35" t="s">
        <v>531</v>
      </c>
      <c r="B263" s="35" t="s">
        <v>111</v>
      </c>
      <c r="C263" s="133" t="s">
        <v>27</v>
      </c>
      <c r="D263" s="136" t="s">
        <v>27</v>
      </c>
      <c r="E263" s="35"/>
      <c r="F263" s="71" t="str">
        <f>IF($C$269=0,"",IF(C263="[for completion]","",IF(C263="","",C263/$C$269)))</f>
        <v/>
      </c>
      <c r="G263" s="71" t="str">
        <f>IF($D$269=0,"",IF(D263="[for completion]","",IF(D263="","",D263/$D$269)))</f>
        <v/>
      </c>
    </row>
    <row r="264" spans="1:7" x14ac:dyDescent="0.25">
      <c r="A264" s="35" t="s">
        <v>532</v>
      </c>
      <c r="B264" s="35" t="s">
        <v>112</v>
      </c>
      <c r="C264" s="133" t="s">
        <v>27</v>
      </c>
      <c r="D264" s="136" t="s">
        <v>27</v>
      </c>
      <c r="E264" s="35"/>
      <c r="F264" s="71" t="str">
        <f t="shared" si="3"/>
        <v/>
      </c>
      <c r="G264" s="71" t="str">
        <f t="shared" si="4"/>
        <v/>
      </c>
    </row>
    <row r="265" spans="1:7" x14ac:dyDescent="0.25">
      <c r="A265" s="35" t="s">
        <v>533</v>
      </c>
      <c r="B265" s="35" t="s">
        <v>113</v>
      </c>
      <c r="C265" s="133" t="s">
        <v>27</v>
      </c>
      <c r="D265" s="136" t="s">
        <v>27</v>
      </c>
      <c r="E265" s="35"/>
      <c r="F265" s="71" t="str">
        <f t="shared" si="3"/>
        <v/>
      </c>
      <c r="G265" s="71" t="str">
        <f>IF($D$269=0,"",IF(D265="[for completion]","",IF(D265="","",D265/$D$269)))</f>
        <v/>
      </c>
    </row>
    <row r="266" spans="1:7" x14ac:dyDescent="0.25">
      <c r="A266" s="35" t="s">
        <v>534</v>
      </c>
      <c r="B266" s="35" t="s">
        <v>114</v>
      </c>
      <c r="C266" s="133" t="s">
        <v>27</v>
      </c>
      <c r="D266" s="136" t="s">
        <v>27</v>
      </c>
      <c r="E266" s="35"/>
      <c r="F266" s="71" t="str">
        <f t="shared" si="3"/>
        <v/>
      </c>
      <c r="G266" s="71" t="str">
        <f t="shared" si="4"/>
        <v/>
      </c>
    </row>
    <row r="267" spans="1:7" x14ac:dyDescent="0.25">
      <c r="A267" s="35" t="s">
        <v>535</v>
      </c>
      <c r="B267" s="35" t="s">
        <v>115</v>
      </c>
      <c r="C267" s="133" t="s">
        <v>27</v>
      </c>
      <c r="D267" s="136" t="s">
        <v>27</v>
      </c>
      <c r="E267" s="35"/>
      <c r="F267" s="71" t="str">
        <f t="shared" si="3"/>
        <v/>
      </c>
      <c r="G267" s="71" t="str">
        <f t="shared" si="4"/>
        <v/>
      </c>
    </row>
    <row r="268" spans="1:7" x14ac:dyDescent="0.25">
      <c r="A268" s="35" t="s">
        <v>536</v>
      </c>
      <c r="B268" s="35" t="s">
        <v>116</v>
      </c>
      <c r="C268" s="133" t="s">
        <v>27</v>
      </c>
      <c r="D268" s="136" t="s">
        <v>27</v>
      </c>
      <c r="E268" s="35"/>
      <c r="F268" s="71" t="str">
        <f t="shared" si="3"/>
        <v/>
      </c>
      <c r="G268" s="71" t="str">
        <f t="shared" si="4"/>
        <v/>
      </c>
    </row>
    <row r="269" spans="1:7" x14ac:dyDescent="0.25">
      <c r="A269" s="35" t="s">
        <v>537</v>
      </c>
      <c r="B269" s="67" t="s">
        <v>31</v>
      </c>
      <c r="C269" s="72">
        <f>SUM(C261:C268)</f>
        <v>0</v>
      </c>
      <c r="D269" s="74">
        <f>SUM(D261:D268)</f>
        <v>0</v>
      </c>
      <c r="E269" s="35"/>
      <c r="F269" s="71">
        <f>SUM(F261:F268)</f>
        <v>0</v>
      </c>
      <c r="G269" s="71">
        <f>SUM(G261:G268)</f>
        <v>0</v>
      </c>
    </row>
    <row r="270" spans="1:7" x14ac:dyDescent="0.25">
      <c r="A270" s="35" t="s">
        <v>538</v>
      </c>
      <c r="B270" s="59" t="s">
        <v>117</v>
      </c>
      <c r="C270" s="133"/>
      <c r="D270" s="136"/>
      <c r="E270" s="35"/>
      <c r="F270" s="71" t="str">
        <f t="shared" ref="F270:F275" si="5">IF($C$269=0,"",IF(C270="[for completion]","",C270/$C$269))</f>
        <v/>
      </c>
      <c r="G270" s="71" t="str">
        <f t="shared" ref="G270:G275" si="6">IF($D$269=0,"",IF(D270="[for completion]","",D270/$D$269))</f>
        <v/>
      </c>
    </row>
    <row r="271" spans="1:7" x14ac:dyDescent="0.25">
      <c r="A271" s="35" t="s">
        <v>539</v>
      </c>
      <c r="B271" s="59" t="s">
        <v>118</v>
      </c>
      <c r="C271" s="133"/>
      <c r="D271" s="136"/>
      <c r="E271" s="35"/>
      <c r="F271" s="71" t="str">
        <f t="shared" si="5"/>
        <v/>
      </c>
      <c r="G271" s="71" t="str">
        <f t="shared" si="6"/>
        <v/>
      </c>
    </row>
    <row r="272" spans="1:7" x14ac:dyDescent="0.25">
      <c r="A272" s="35" t="s">
        <v>540</v>
      </c>
      <c r="B272" s="59" t="s">
        <v>119</v>
      </c>
      <c r="C272" s="133"/>
      <c r="D272" s="136"/>
      <c r="E272" s="35"/>
      <c r="F272" s="71" t="str">
        <f t="shared" si="5"/>
        <v/>
      </c>
      <c r="G272" s="71" t="str">
        <f t="shared" si="6"/>
        <v/>
      </c>
    </row>
    <row r="273" spans="1:7" x14ac:dyDescent="0.25">
      <c r="A273" s="35" t="s">
        <v>610</v>
      </c>
      <c r="B273" s="59" t="s">
        <v>120</v>
      </c>
      <c r="C273" s="133"/>
      <c r="D273" s="136"/>
      <c r="E273" s="35"/>
      <c r="F273" s="71" t="str">
        <f t="shared" si="5"/>
        <v/>
      </c>
      <c r="G273" s="71" t="str">
        <f t="shared" si="6"/>
        <v/>
      </c>
    </row>
    <row r="274" spans="1:7" x14ac:dyDescent="0.25">
      <c r="A274" s="35" t="s">
        <v>611</v>
      </c>
      <c r="B274" s="59" t="s">
        <v>121</v>
      </c>
      <c r="C274" s="133"/>
      <c r="D274" s="136"/>
      <c r="E274" s="35"/>
      <c r="F274" s="71" t="str">
        <f t="shared" si="5"/>
        <v/>
      </c>
      <c r="G274" s="71" t="str">
        <f t="shared" si="6"/>
        <v/>
      </c>
    </row>
    <row r="275" spans="1:7" x14ac:dyDescent="0.25">
      <c r="A275" s="35" t="s">
        <v>612</v>
      </c>
      <c r="B275" s="59" t="s">
        <v>122</v>
      </c>
      <c r="C275" s="133"/>
      <c r="D275" s="136"/>
      <c r="E275" s="35"/>
      <c r="F275" s="71" t="str">
        <f t="shared" si="5"/>
        <v/>
      </c>
      <c r="G275" s="71" t="str">
        <f t="shared" si="6"/>
        <v/>
      </c>
    </row>
    <row r="276" spans="1:7" x14ac:dyDescent="0.25">
      <c r="A276" s="35" t="s">
        <v>613</v>
      </c>
      <c r="B276" s="59"/>
      <c r="C276" s="35"/>
      <c r="D276" s="35"/>
      <c r="E276" s="35"/>
      <c r="F276" s="71"/>
      <c r="G276" s="71"/>
    </row>
    <row r="277" spans="1:7" x14ac:dyDescent="0.25">
      <c r="A277" s="35" t="s">
        <v>614</v>
      </c>
      <c r="B277" s="59"/>
      <c r="C277" s="35"/>
      <c r="D277" s="35"/>
      <c r="E277" s="35"/>
      <c r="F277" s="71"/>
      <c r="G277" s="71"/>
    </row>
    <row r="278" spans="1:7" x14ac:dyDescent="0.25">
      <c r="A278" s="35" t="s">
        <v>615</v>
      </c>
      <c r="B278" s="59"/>
      <c r="C278" s="35"/>
      <c r="D278" s="35"/>
      <c r="E278" s="35"/>
      <c r="F278" s="71"/>
      <c r="G278" s="71"/>
    </row>
    <row r="279" spans="1:7" x14ac:dyDescent="0.25">
      <c r="A279" s="83"/>
      <c r="B279" s="83" t="s">
        <v>123</v>
      </c>
      <c r="C279" s="83" t="s">
        <v>101</v>
      </c>
      <c r="D279" s="83" t="s">
        <v>102</v>
      </c>
      <c r="E279" s="86"/>
      <c r="F279" s="83" t="s">
        <v>55</v>
      </c>
      <c r="G279" s="83" t="s">
        <v>103</v>
      </c>
    </row>
    <row r="280" spans="1:7" x14ac:dyDescent="0.25">
      <c r="A280" s="35" t="s">
        <v>541</v>
      </c>
      <c r="B280" s="35" t="s">
        <v>107</v>
      </c>
      <c r="C280" s="139">
        <v>0.82272393410275202</v>
      </c>
      <c r="D280" s="137"/>
      <c r="E280" s="35"/>
      <c r="F280" s="73"/>
      <c r="G280" s="73"/>
    </row>
    <row r="281" spans="1:7" x14ac:dyDescent="0.25">
      <c r="A281" s="35"/>
      <c r="B281" s="35"/>
      <c r="C281" s="35"/>
      <c r="D281" s="35"/>
      <c r="E281" s="35"/>
      <c r="F281" s="73"/>
      <c r="G281" s="73"/>
    </row>
    <row r="282" spans="1:7" x14ac:dyDescent="0.25">
      <c r="A282" s="35"/>
      <c r="B282" s="62" t="s">
        <v>108</v>
      </c>
      <c r="C282" s="35"/>
      <c r="D282" s="35"/>
      <c r="E282" s="35"/>
      <c r="F282" s="73"/>
      <c r="G282" s="73"/>
    </row>
    <row r="283" spans="1:7" x14ac:dyDescent="0.25">
      <c r="A283" s="35" t="s">
        <v>542</v>
      </c>
      <c r="B283" s="35" t="s">
        <v>109</v>
      </c>
      <c r="C283" s="133">
        <v>0.52989023000000002</v>
      </c>
      <c r="D283" s="136">
        <v>5</v>
      </c>
      <c r="E283" s="35"/>
      <c r="F283" s="71">
        <f>IF($C$291=0,"",IF(C283="[Mark as ND1 if not relevant]","",C283/$C$291))</f>
        <v>3.0891937680801038E-2</v>
      </c>
      <c r="G283" s="71">
        <f>IF($D$291=0,"",IF(D283="[Mark as ND1 if not relevant]","",D283/$D$291))</f>
        <v>4.9019607843137254E-2</v>
      </c>
    </row>
    <row r="284" spans="1:7" x14ac:dyDescent="0.25">
      <c r="A284" s="35" t="s">
        <v>543</v>
      </c>
      <c r="B284" s="35" t="s">
        <v>110</v>
      </c>
      <c r="C284" s="133">
        <v>0.81092149999999985</v>
      </c>
      <c r="D284" s="136">
        <v>6</v>
      </c>
      <c r="E284" s="35"/>
      <c r="F284" s="71">
        <f>IF($C$291=0,"",IF(C284="[Mark as ND1 if not relevant]","",C284/$C$291))</f>
        <v>4.7275709238914811E-2</v>
      </c>
      <c r="G284" s="71">
        <f t="shared" ref="G284:G290" si="7">IF($D$291=0,"",IF(D284="[Mark as ND1 if not relevant]","",D284/$D$291))</f>
        <v>5.8823529411764705E-2</v>
      </c>
    </row>
    <row r="285" spans="1:7" x14ac:dyDescent="0.25">
      <c r="A285" s="35" t="s">
        <v>544</v>
      </c>
      <c r="B285" s="35" t="s">
        <v>111</v>
      </c>
      <c r="C285" s="133">
        <v>1.5931680899999998</v>
      </c>
      <c r="D285" s="136">
        <v>10</v>
      </c>
      <c r="E285" s="35"/>
      <c r="F285" s="71">
        <f t="shared" ref="F285:F290" si="8">IF($C$291=0,"",IF(C285="[Mark as ND1 if not relevant]","",C285/$C$291))</f>
        <v>9.2879707088241295E-2</v>
      </c>
      <c r="G285" s="71">
        <f t="shared" si="7"/>
        <v>9.8039215686274508E-2</v>
      </c>
    </row>
    <row r="286" spans="1:7" x14ac:dyDescent="0.25">
      <c r="A286" s="35" t="s">
        <v>545</v>
      </c>
      <c r="B286" s="35" t="s">
        <v>112</v>
      </c>
      <c r="C286" s="133">
        <v>2.4390931600000001</v>
      </c>
      <c r="D286" s="136">
        <v>12</v>
      </c>
      <c r="E286" s="35"/>
      <c r="F286" s="71">
        <f t="shared" si="8"/>
        <v>0.14219608067955522</v>
      </c>
      <c r="G286" s="71">
        <f t="shared" si="7"/>
        <v>0.11764705882352941</v>
      </c>
    </row>
    <row r="287" spans="1:7" x14ac:dyDescent="0.25">
      <c r="A287" s="35" t="s">
        <v>546</v>
      </c>
      <c r="B287" s="35" t="s">
        <v>113</v>
      </c>
      <c r="C287" s="133">
        <v>2.62154102</v>
      </c>
      <c r="D287" s="136">
        <v>14</v>
      </c>
      <c r="E287" s="35"/>
      <c r="F287" s="71">
        <f>IF($C$291=0,"",IF(C287="[Mark as ND1 if not relevant]","",C287/$C$291))</f>
        <v>0.15283256273191445</v>
      </c>
      <c r="G287" s="71">
        <f>IF($D$291=0,"",IF(D287="[Mark as ND1 if not relevant]","",D287/$D$291))</f>
        <v>0.13725490196078433</v>
      </c>
    </row>
    <row r="288" spans="1:7" x14ac:dyDescent="0.25">
      <c r="A288" s="35" t="s">
        <v>616</v>
      </c>
      <c r="B288" s="35" t="s">
        <v>114</v>
      </c>
      <c r="C288" s="133">
        <v>1.7799319199999994</v>
      </c>
      <c r="D288" s="136">
        <v>11</v>
      </c>
      <c r="E288" s="35"/>
      <c r="F288" s="71">
        <f t="shared" si="8"/>
        <v>0.10376780479366174</v>
      </c>
      <c r="G288" s="71">
        <f t="shared" si="7"/>
        <v>0.10784313725490197</v>
      </c>
    </row>
    <row r="289" spans="1:7" x14ac:dyDescent="0.25">
      <c r="A289" s="35" t="s">
        <v>617</v>
      </c>
      <c r="B289" s="35" t="s">
        <v>115</v>
      </c>
      <c r="C289" s="133">
        <v>3.0119576399999999</v>
      </c>
      <c r="D289" s="136">
        <v>16</v>
      </c>
      <c r="E289" s="35"/>
      <c r="F289" s="71">
        <f t="shared" si="8"/>
        <v>0.17559336338790876</v>
      </c>
      <c r="G289" s="71">
        <f t="shared" si="7"/>
        <v>0.15686274509803921</v>
      </c>
    </row>
    <row r="290" spans="1:7" x14ac:dyDescent="0.25">
      <c r="A290" s="35" t="s">
        <v>618</v>
      </c>
      <c r="B290" s="35" t="s">
        <v>116</v>
      </c>
      <c r="C290" s="133">
        <v>4.3665230800000003</v>
      </c>
      <c r="D290" s="136">
        <v>28</v>
      </c>
      <c r="E290" s="35"/>
      <c r="F290" s="71">
        <f t="shared" si="8"/>
        <v>0.25456283439900262</v>
      </c>
      <c r="G290" s="71">
        <f t="shared" si="7"/>
        <v>0.27450980392156865</v>
      </c>
    </row>
    <row r="291" spans="1:7" x14ac:dyDescent="0.25">
      <c r="A291" s="35" t="s">
        <v>619</v>
      </c>
      <c r="B291" s="67" t="s">
        <v>31</v>
      </c>
      <c r="C291" s="72">
        <f>SUM(C283:C290)</f>
        <v>17.15302664</v>
      </c>
      <c r="D291" s="74">
        <f>SUM(D283:D290)</f>
        <v>102</v>
      </c>
      <c r="E291" s="35"/>
      <c r="F291" s="71">
        <f>SUM(F283:F290)</f>
        <v>1</v>
      </c>
      <c r="G291" s="71">
        <f>SUM(G283:G290)</f>
        <v>1</v>
      </c>
    </row>
    <row r="292" spans="1:7" x14ac:dyDescent="0.25">
      <c r="A292" s="35" t="s">
        <v>547</v>
      </c>
      <c r="B292" s="59" t="s">
        <v>117</v>
      </c>
      <c r="C292" s="133">
        <v>3.5343492899999998</v>
      </c>
      <c r="D292" s="136">
        <v>23</v>
      </c>
      <c r="E292" s="35"/>
      <c r="F292" s="71">
        <f t="shared" ref="F292:F297" si="9">IF($C$291=0,"",IF(C292="[for completion]","",C292/$C$291))</f>
        <v>0.2060481432331058</v>
      </c>
      <c r="G292" s="71">
        <f t="shared" ref="G292:G297" si="10">IF($D$291=0,"",IF(D292="[for completion]","",D292/$D$291))</f>
        <v>0.22549019607843138</v>
      </c>
    </row>
    <row r="293" spans="1:7" x14ac:dyDescent="0.25">
      <c r="A293" s="35" t="s">
        <v>548</v>
      </c>
      <c r="B293" s="59" t="s">
        <v>118</v>
      </c>
      <c r="C293" s="133">
        <v>0.71716619000000004</v>
      </c>
      <c r="D293" s="136">
        <v>4</v>
      </c>
      <c r="E293" s="35"/>
      <c r="F293" s="71">
        <f t="shared" si="9"/>
        <v>4.1809891924705835E-2</v>
      </c>
      <c r="G293" s="71">
        <f t="shared" si="10"/>
        <v>3.9215686274509803E-2</v>
      </c>
    </row>
    <row r="294" spans="1:7" x14ac:dyDescent="0.25">
      <c r="A294" s="35" t="s">
        <v>620</v>
      </c>
      <c r="B294" s="59" t="s">
        <v>119</v>
      </c>
      <c r="C294" s="133">
        <v>0</v>
      </c>
      <c r="D294" s="136">
        <v>0</v>
      </c>
      <c r="E294" s="35"/>
      <c r="F294" s="71">
        <f t="shared" si="9"/>
        <v>0</v>
      </c>
      <c r="G294" s="71">
        <f t="shared" si="10"/>
        <v>0</v>
      </c>
    </row>
    <row r="295" spans="1:7" x14ac:dyDescent="0.25">
      <c r="A295" s="35" t="s">
        <v>621</v>
      </c>
      <c r="B295" s="59" t="s">
        <v>120</v>
      </c>
      <c r="C295" s="133">
        <v>0</v>
      </c>
      <c r="D295" s="136">
        <v>0</v>
      </c>
      <c r="E295" s="35"/>
      <c r="F295" s="71">
        <f t="shared" si="9"/>
        <v>0</v>
      </c>
      <c r="G295" s="71">
        <f t="shared" si="10"/>
        <v>0</v>
      </c>
    </row>
    <row r="296" spans="1:7" x14ac:dyDescent="0.25">
      <c r="A296" s="35" t="s">
        <v>622</v>
      </c>
      <c r="B296" s="59" t="s">
        <v>121</v>
      </c>
      <c r="C296" s="133">
        <v>0</v>
      </c>
      <c r="D296" s="136">
        <v>0</v>
      </c>
      <c r="E296" s="35"/>
      <c r="F296" s="71">
        <f t="shared" si="9"/>
        <v>0</v>
      </c>
      <c r="G296" s="71">
        <f t="shared" si="10"/>
        <v>0</v>
      </c>
    </row>
    <row r="297" spans="1:7" x14ac:dyDescent="0.25">
      <c r="A297" s="35" t="s">
        <v>623</v>
      </c>
      <c r="B297" s="59" t="s">
        <v>122</v>
      </c>
      <c r="C297" s="133">
        <v>0.11500759999999999</v>
      </c>
      <c r="D297" s="136">
        <v>1</v>
      </c>
      <c r="E297" s="35"/>
      <c r="F297" s="71">
        <f t="shared" si="9"/>
        <v>6.7047992411909405E-3</v>
      </c>
      <c r="G297" s="71">
        <f t="shared" si="10"/>
        <v>9.8039215686274508E-3</v>
      </c>
    </row>
    <row r="298" spans="1:7" x14ac:dyDescent="0.25">
      <c r="A298" s="35" t="s">
        <v>624</v>
      </c>
      <c r="B298" s="59"/>
      <c r="C298" s="35"/>
      <c r="D298" s="35"/>
      <c r="E298" s="35"/>
      <c r="F298" s="56"/>
      <c r="G298" s="56"/>
    </row>
    <row r="299" spans="1:7" x14ac:dyDescent="0.25">
      <c r="A299" s="35" t="s">
        <v>625</v>
      </c>
      <c r="B299" s="59"/>
      <c r="C299" s="35"/>
      <c r="D299" s="35"/>
      <c r="E299" s="35"/>
      <c r="F299" s="56"/>
      <c r="G299" s="56"/>
    </row>
    <row r="300" spans="1:7" x14ac:dyDescent="0.25">
      <c r="A300" s="35" t="s">
        <v>626</v>
      </c>
      <c r="B300" s="59"/>
      <c r="C300" s="35"/>
      <c r="D300" s="35"/>
      <c r="E300" s="35"/>
      <c r="F300" s="56"/>
      <c r="G300" s="56"/>
    </row>
    <row r="301" spans="1:7" x14ac:dyDescent="0.25">
      <c r="A301" s="83"/>
      <c r="B301" s="83" t="s">
        <v>124</v>
      </c>
      <c r="C301" s="83" t="s">
        <v>55</v>
      </c>
      <c r="D301" s="83"/>
      <c r="E301" s="83"/>
      <c r="F301" s="83"/>
      <c r="G301" s="83"/>
    </row>
    <row r="302" spans="1:7" x14ac:dyDescent="0.25">
      <c r="A302" s="35" t="s">
        <v>549</v>
      </c>
      <c r="B302" s="35" t="s">
        <v>125</v>
      </c>
      <c r="C302" s="142" t="s">
        <v>27</v>
      </c>
      <c r="D302" s="35"/>
      <c r="E302" s="126"/>
      <c r="F302" s="126"/>
      <c r="G302" s="126"/>
    </row>
    <row r="303" spans="1:7" x14ac:dyDescent="0.25">
      <c r="A303" s="35" t="s">
        <v>550</v>
      </c>
      <c r="B303" s="35" t="s">
        <v>126</v>
      </c>
      <c r="C303" s="142" t="s">
        <v>27</v>
      </c>
      <c r="D303" s="35"/>
      <c r="E303" s="126"/>
      <c r="F303" s="126"/>
      <c r="G303" s="33"/>
    </row>
    <row r="304" spans="1:7" x14ac:dyDescent="0.25">
      <c r="A304" s="35" t="s">
        <v>551</v>
      </c>
      <c r="B304" s="35" t="s">
        <v>127</v>
      </c>
      <c r="C304" s="142" t="s">
        <v>27</v>
      </c>
      <c r="D304" s="35"/>
      <c r="E304" s="126"/>
      <c r="F304" s="126"/>
      <c r="G304" s="33"/>
    </row>
    <row r="305" spans="1:7" x14ac:dyDescent="0.25">
      <c r="A305" s="35" t="s">
        <v>552</v>
      </c>
      <c r="B305" s="35" t="s">
        <v>788</v>
      </c>
      <c r="C305" s="142" t="s">
        <v>27</v>
      </c>
      <c r="D305" s="35"/>
      <c r="E305" s="126"/>
      <c r="F305" s="126"/>
      <c r="G305" s="33"/>
    </row>
    <row r="306" spans="1:7" x14ac:dyDescent="0.25">
      <c r="A306" s="35" t="s">
        <v>553</v>
      </c>
      <c r="B306" s="62" t="s">
        <v>310</v>
      </c>
      <c r="C306" s="142" t="s">
        <v>27</v>
      </c>
      <c r="D306" s="65"/>
      <c r="E306" s="65"/>
      <c r="F306" s="42"/>
      <c r="G306" s="42"/>
    </row>
    <row r="307" spans="1:7" x14ac:dyDescent="0.25">
      <c r="A307" s="35" t="s">
        <v>1412</v>
      </c>
      <c r="B307" s="35" t="s">
        <v>30</v>
      </c>
      <c r="C307" s="142" t="s">
        <v>27</v>
      </c>
      <c r="D307" s="35"/>
      <c r="E307" s="126"/>
      <c r="F307" s="126"/>
      <c r="G307" s="33"/>
    </row>
    <row r="308" spans="1:7" x14ac:dyDescent="0.25">
      <c r="A308" s="35" t="s">
        <v>627</v>
      </c>
      <c r="B308" s="59" t="s">
        <v>128</v>
      </c>
      <c r="C308" s="143"/>
      <c r="D308" s="35"/>
      <c r="E308" s="126"/>
      <c r="F308" s="126"/>
      <c r="G308" s="33"/>
    </row>
    <row r="309" spans="1:7" x14ac:dyDescent="0.25">
      <c r="A309" s="35" t="s">
        <v>628</v>
      </c>
      <c r="B309" s="59" t="s">
        <v>129</v>
      </c>
      <c r="C309" s="142"/>
      <c r="D309" s="35"/>
      <c r="E309" s="126"/>
      <c r="F309" s="126"/>
      <c r="G309" s="33"/>
    </row>
    <row r="310" spans="1:7" x14ac:dyDescent="0.25">
      <c r="A310" s="35" t="s">
        <v>629</v>
      </c>
      <c r="B310" s="59" t="s">
        <v>130</v>
      </c>
      <c r="C310" s="142"/>
      <c r="D310" s="35"/>
      <c r="E310" s="126"/>
      <c r="F310" s="126"/>
      <c r="G310" s="33"/>
    </row>
    <row r="311" spans="1:7" x14ac:dyDescent="0.25">
      <c r="A311" s="35" t="s">
        <v>630</v>
      </c>
      <c r="B311" s="59" t="s">
        <v>131</v>
      </c>
      <c r="C311" s="142"/>
      <c r="D311" s="35"/>
      <c r="E311" s="126"/>
      <c r="F311" s="126"/>
      <c r="G311" s="33"/>
    </row>
    <row r="312" spans="1:7" x14ac:dyDescent="0.25">
      <c r="A312" s="35" t="s">
        <v>631</v>
      </c>
      <c r="B312" s="135" t="s">
        <v>32</v>
      </c>
      <c r="C312" s="142"/>
      <c r="D312" s="35"/>
      <c r="E312" s="126"/>
      <c r="F312" s="126"/>
      <c r="G312" s="33"/>
    </row>
    <row r="313" spans="1:7" x14ac:dyDescent="0.25">
      <c r="A313" s="35" t="s">
        <v>632</v>
      </c>
      <c r="B313" s="135" t="s">
        <v>32</v>
      </c>
      <c r="C313" s="142"/>
      <c r="D313" s="35"/>
      <c r="E313" s="126"/>
      <c r="F313" s="126"/>
      <c r="G313" s="33"/>
    </row>
    <row r="314" spans="1:7" x14ac:dyDescent="0.25">
      <c r="A314" s="35" t="s">
        <v>633</v>
      </c>
      <c r="B314" s="135" t="s">
        <v>32</v>
      </c>
      <c r="C314" s="142"/>
      <c r="D314" s="35"/>
      <c r="E314" s="126"/>
      <c r="F314" s="126"/>
      <c r="G314" s="33"/>
    </row>
    <row r="315" spans="1:7" x14ac:dyDescent="0.25">
      <c r="A315" s="35" t="s">
        <v>634</v>
      </c>
      <c r="B315" s="135" t="s">
        <v>32</v>
      </c>
      <c r="C315" s="142"/>
      <c r="D315" s="35"/>
      <c r="E315" s="126"/>
      <c r="F315" s="126"/>
      <c r="G315" s="33"/>
    </row>
    <row r="316" spans="1:7" x14ac:dyDescent="0.25">
      <c r="A316" s="35" t="s">
        <v>635</v>
      </c>
      <c r="B316" s="135" t="s">
        <v>32</v>
      </c>
      <c r="C316" s="142"/>
      <c r="D316" s="35"/>
      <c r="E316" s="126"/>
      <c r="F316" s="126"/>
      <c r="G316" s="33"/>
    </row>
    <row r="317" spans="1:7" x14ac:dyDescent="0.25">
      <c r="A317" s="35" t="s">
        <v>636</v>
      </c>
      <c r="B317" s="135" t="s">
        <v>32</v>
      </c>
      <c r="C317" s="142"/>
      <c r="D317" s="35"/>
      <c r="E317" s="126"/>
      <c r="F317" s="126"/>
      <c r="G317" s="33"/>
    </row>
    <row r="318" spans="1:7" x14ac:dyDescent="0.25">
      <c r="A318" s="83"/>
      <c r="B318" s="83" t="s">
        <v>132</v>
      </c>
      <c r="C318" s="83" t="s">
        <v>55</v>
      </c>
      <c r="D318" s="83"/>
      <c r="E318" s="83"/>
      <c r="F318" s="83"/>
      <c r="G318" s="83"/>
    </row>
    <row r="319" spans="1:7" x14ac:dyDescent="0.25">
      <c r="A319" s="35" t="s">
        <v>554</v>
      </c>
      <c r="B319" s="35" t="s">
        <v>311</v>
      </c>
      <c r="C319" s="142">
        <v>0.96</v>
      </c>
      <c r="D319" s="35"/>
      <c r="E319" s="33"/>
      <c r="F319" s="33"/>
      <c r="G319" s="33"/>
    </row>
    <row r="320" spans="1:7" x14ac:dyDescent="0.25">
      <c r="A320" s="35" t="s">
        <v>555</v>
      </c>
      <c r="B320" s="35" t="s">
        <v>133</v>
      </c>
      <c r="C320" s="142" t="s">
        <v>27</v>
      </c>
      <c r="D320" s="35"/>
      <c r="E320" s="33"/>
      <c r="F320" s="33"/>
      <c r="G320" s="33"/>
    </row>
    <row r="321" spans="1:7" x14ac:dyDescent="0.25">
      <c r="A321" s="35" t="s">
        <v>556</v>
      </c>
      <c r="B321" s="35" t="s">
        <v>30</v>
      </c>
      <c r="C321" s="142">
        <v>0.04</v>
      </c>
      <c r="D321" s="35"/>
      <c r="E321" s="33"/>
      <c r="F321" s="33"/>
      <c r="G321" s="33"/>
    </row>
    <row r="322" spans="1:7" x14ac:dyDescent="0.25">
      <c r="A322" s="35" t="s">
        <v>557</v>
      </c>
      <c r="B322" s="35"/>
      <c r="C322" s="125"/>
      <c r="D322" s="35"/>
      <c r="E322" s="33"/>
      <c r="F322" s="33"/>
      <c r="G322" s="33"/>
    </row>
    <row r="323" spans="1:7" x14ac:dyDescent="0.25">
      <c r="A323" s="35" t="s">
        <v>558</v>
      </c>
      <c r="B323" s="35"/>
      <c r="C323" s="125"/>
      <c r="D323" s="35"/>
      <c r="E323" s="33"/>
      <c r="F323" s="33"/>
      <c r="G323" s="33"/>
    </row>
    <row r="324" spans="1:7" x14ac:dyDescent="0.25">
      <c r="A324" s="35" t="s">
        <v>559</v>
      </c>
      <c r="B324" s="35"/>
      <c r="C324" s="125"/>
      <c r="D324" s="35"/>
      <c r="E324" s="33"/>
      <c r="F324" s="33"/>
      <c r="G324" s="33"/>
    </row>
    <row r="325" spans="1:7" x14ac:dyDescent="0.25">
      <c r="A325" s="83"/>
      <c r="B325" s="83" t="s">
        <v>637</v>
      </c>
      <c r="C325" s="83" t="s">
        <v>28</v>
      </c>
      <c r="D325" s="83" t="s">
        <v>329</v>
      </c>
      <c r="E325" s="83"/>
      <c r="F325" s="83" t="s">
        <v>55</v>
      </c>
      <c r="G325" s="83" t="s">
        <v>336</v>
      </c>
    </row>
    <row r="326" spans="1:7" x14ac:dyDescent="0.25">
      <c r="A326" s="35" t="s">
        <v>560</v>
      </c>
      <c r="B326" s="140" t="s">
        <v>1723</v>
      </c>
      <c r="C326" s="133">
        <v>7.1537045900000011</v>
      </c>
      <c r="D326" s="136">
        <v>39</v>
      </c>
      <c r="E326" s="40"/>
      <c r="F326" s="125">
        <f>IF($C$344=0,"",IF(C326="[for completion]","",C326/$C$344))</f>
        <v>0.41705203053307921</v>
      </c>
      <c r="G326" s="125">
        <f>IF($D$344=0,"",IF(D326="[for completion]","",D326/$D$344))</f>
        <v>0.38235294117647056</v>
      </c>
    </row>
    <row r="327" spans="1:7" x14ac:dyDescent="0.25">
      <c r="A327" s="35" t="s">
        <v>561</v>
      </c>
      <c r="B327" s="140" t="s">
        <v>1724</v>
      </c>
      <c r="C327" s="133">
        <v>1.1025111299999999</v>
      </c>
      <c r="D327" s="136">
        <v>6</v>
      </c>
      <c r="E327" s="40"/>
      <c r="F327" s="125">
        <f t="shared" ref="F327:F343" si="11">IF($C$344=0,"",IF(C327="[for completion]","",C327/$C$344))</f>
        <v>6.4275019979797565E-2</v>
      </c>
      <c r="G327" s="125">
        <f>IF($D$344=0,"",IF(D327="[for completion]","",D327/$D$344))</f>
        <v>5.8823529411764705E-2</v>
      </c>
    </row>
    <row r="328" spans="1:7" x14ac:dyDescent="0.25">
      <c r="A328" s="35" t="s">
        <v>562</v>
      </c>
      <c r="B328" s="140" t="s">
        <v>1725</v>
      </c>
      <c r="C328" s="133">
        <v>2.4213940500000004</v>
      </c>
      <c r="D328" s="136">
        <v>11</v>
      </c>
      <c r="E328" s="40"/>
      <c r="F328" s="125">
        <f>IF($C$344=0,"",IF(C328="[for completion]","",C328/$C$344))</f>
        <v>0.14116424470264802</v>
      </c>
      <c r="G328" s="125">
        <f t="shared" ref="G328:G343" si="12">IF($D$344=0,"",IF(D328="[for completion]","",D328/$D$344))</f>
        <v>0.10784313725490197</v>
      </c>
    </row>
    <row r="329" spans="1:7" x14ac:dyDescent="0.25">
      <c r="A329" s="35" t="s">
        <v>563</v>
      </c>
      <c r="B329" s="140" t="s">
        <v>1726</v>
      </c>
      <c r="C329" s="133">
        <v>3.1292401199999995</v>
      </c>
      <c r="D329" s="136">
        <v>18</v>
      </c>
      <c r="E329" s="40"/>
      <c r="F329" s="125">
        <f t="shared" si="11"/>
        <v>0.18243078528793094</v>
      </c>
      <c r="G329" s="125">
        <f t="shared" si="12"/>
        <v>0.17647058823529413</v>
      </c>
    </row>
    <row r="330" spans="1:7" x14ac:dyDescent="0.25">
      <c r="A330" s="35" t="s">
        <v>564</v>
      </c>
      <c r="B330" s="140" t="s">
        <v>1727</v>
      </c>
      <c r="C330" s="133">
        <v>1.71247349</v>
      </c>
      <c r="D330" s="136">
        <v>14</v>
      </c>
      <c r="E330" s="40"/>
      <c r="F330" s="125">
        <f t="shared" si="11"/>
        <v>9.983506269421849E-2</v>
      </c>
      <c r="G330" s="125">
        <f t="shared" si="12"/>
        <v>0.13725490196078433</v>
      </c>
    </row>
    <row r="331" spans="1:7" x14ac:dyDescent="0.25">
      <c r="A331" s="35" t="s">
        <v>565</v>
      </c>
      <c r="B331" s="140" t="s">
        <v>1728</v>
      </c>
      <c r="C331" s="133">
        <v>1.6337032599999999</v>
      </c>
      <c r="D331" s="136">
        <v>14</v>
      </c>
      <c r="E331" s="40"/>
      <c r="F331" s="125">
        <f t="shared" si="11"/>
        <v>9.5242856802325818E-2</v>
      </c>
      <c r="G331" s="125">
        <f t="shared" si="12"/>
        <v>0.13725490196078433</v>
      </c>
    </row>
    <row r="332" spans="1:7" x14ac:dyDescent="0.25">
      <c r="A332" s="35" t="s">
        <v>566</v>
      </c>
      <c r="B332" s="140" t="s">
        <v>1729</v>
      </c>
      <c r="C332" s="133">
        <v>0</v>
      </c>
      <c r="D332" s="136">
        <v>0</v>
      </c>
      <c r="E332" s="40"/>
      <c r="F332" s="125">
        <f t="shared" si="11"/>
        <v>0</v>
      </c>
      <c r="G332" s="125">
        <f t="shared" si="12"/>
        <v>0</v>
      </c>
    </row>
    <row r="333" spans="1:7" x14ac:dyDescent="0.25">
      <c r="A333" s="35" t="s">
        <v>567</v>
      </c>
      <c r="B333" s="140" t="s">
        <v>1730</v>
      </c>
      <c r="C333" s="133">
        <v>0</v>
      </c>
      <c r="D333" s="136">
        <v>0</v>
      </c>
      <c r="E333" s="40"/>
      <c r="F333" s="125">
        <f t="shared" si="11"/>
        <v>0</v>
      </c>
      <c r="G333" s="125">
        <f t="shared" si="12"/>
        <v>0</v>
      </c>
    </row>
    <row r="334" spans="1:7" x14ac:dyDescent="0.25">
      <c r="A334" s="35" t="s">
        <v>568</v>
      </c>
      <c r="B334" s="140" t="s">
        <v>1731</v>
      </c>
      <c r="C334" s="133">
        <v>0</v>
      </c>
      <c r="D334" s="136">
        <v>0</v>
      </c>
      <c r="E334" s="40"/>
      <c r="F334" s="125">
        <f t="shared" si="11"/>
        <v>0</v>
      </c>
      <c r="G334" s="125">
        <f t="shared" si="12"/>
        <v>0</v>
      </c>
    </row>
    <row r="335" spans="1:7" x14ac:dyDescent="0.25">
      <c r="A335" s="35" t="s">
        <v>569</v>
      </c>
      <c r="B335" s="140" t="s">
        <v>1732</v>
      </c>
      <c r="C335" s="133">
        <v>0</v>
      </c>
      <c r="D335" s="136">
        <v>0</v>
      </c>
      <c r="E335" s="40"/>
      <c r="F335" s="125">
        <f t="shared" si="11"/>
        <v>0</v>
      </c>
      <c r="G335" s="125">
        <f>IF($D$344=0,"",IF(D335="[for completion]","",D335/$D$344))</f>
        <v>0</v>
      </c>
    </row>
    <row r="336" spans="1:7" x14ac:dyDescent="0.25">
      <c r="A336" s="35" t="s">
        <v>638</v>
      </c>
      <c r="B336" s="140" t="s">
        <v>87</v>
      </c>
      <c r="C336" s="133" t="s">
        <v>27</v>
      </c>
      <c r="D336" s="136" t="s">
        <v>27</v>
      </c>
      <c r="E336" s="40"/>
      <c r="F336" s="125" t="str">
        <f t="shared" si="11"/>
        <v/>
      </c>
      <c r="G336" s="125" t="str">
        <f t="shared" si="12"/>
        <v/>
      </c>
    </row>
    <row r="337" spans="1:7" x14ac:dyDescent="0.25">
      <c r="A337" s="35" t="s">
        <v>639</v>
      </c>
      <c r="B337" s="140" t="s">
        <v>87</v>
      </c>
      <c r="C337" s="133" t="s">
        <v>27</v>
      </c>
      <c r="D337" s="136" t="s">
        <v>27</v>
      </c>
      <c r="E337" s="40"/>
      <c r="F337" s="125" t="str">
        <f t="shared" si="11"/>
        <v/>
      </c>
      <c r="G337" s="125" t="str">
        <f>IF($D$344=0,"",IF(D337="[for completion]","",D337/$D$344))</f>
        <v/>
      </c>
    </row>
    <row r="338" spans="1:7" x14ac:dyDescent="0.25">
      <c r="A338" s="35" t="s">
        <v>640</v>
      </c>
      <c r="B338" s="140" t="s">
        <v>87</v>
      </c>
      <c r="C338" s="133" t="s">
        <v>27</v>
      </c>
      <c r="D338" s="136" t="s">
        <v>27</v>
      </c>
      <c r="E338" s="40"/>
      <c r="F338" s="125" t="str">
        <f t="shared" si="11"/>
        <v/>
      </c>
      <c r="G338" s="125" t="str">
        <f t="shared" si="12"/>
        <v/>
      </c>
    </row>
    <row r="339" spans="1:7" x14ac:dyDescent="0.25">
      <c r="A339" s="35" t="s">
        <v>641</v>
      </c>
      <c r="B339" s="140" t="s">
        <v>87</v>
      </c>
      <c r="C339" s="133" t="s">
        <v>27</v>
      </c>
      <c r="D339" s="136" t="s">
        <v>27</v>
      </c>
      <c r="E339" s="40"/>
      <c r="F339" s="125" t="str">
        <f t="shared" si="11"/>
        <v/>
      </c>
      <c r="G339" s="125" t="str">
        <f t="shared" si="12"/>
        <v/>
      </c>
    </row>
    <row r="340" spans="1:7" x14ac:dyDescent="0.25">
      <c r="A340" s="35" t="s">
        <v>642</v>
      </c>
      <c r="B340" s="140" t="s">
        <v>87</v>
      </c>
      <c r="C340" s="133" t="s">
        <v>27</v>
      </c>
      <c r="D340" s="136" t="s">
        <v>27</v>
      </c>
      <c r="E340" s="40"/>
      <c r="F340" s="125" t="str">
        <f t="shared" si="11"/>
        <v/>
      </c>
      <c r="G340" s="125" t="str">
        <f t="shared" si="12"/>
        <v/>
      </c>
    </row>
    <row r="341" spans="1:7" x14ac:dyDescent="0.25">
      <c r="A341" s="35" t="s">
        <v>643</v>
      </c>
      <c r="B341" s="140" t="s">
        <v>87</v>
      </c>
      <c r="C341" s="133" t="s">
        <v>27</v>
      </c>
      <c r="D341" s="136" t="s">
        <v>27</v>
      </c>
      <c r="E341" s="40"/>
      <c r="F341" s="125" t="str">
        <f t="shared" si="11"/>
        <v/>
      </c>
      <c r="G341" s="125" t="str">
        <f t="shared" si="12"/>
        <v/>
      </c>
    </row>
    <row r="342" spans="1:7" x14ac:dyDescent="0.25">
      <c r="A342" s="35" t="s">
        <v>644</v>
      </c>
      <c r="B342" s="140" t="s">
        <v>87</v>
      </c>
      <c r="C342" s="133" t="s">
        <v>27</v>
      </c>
      <c r="D342" s="136" t="s">
        <v>27</v>
      </c>
      <c r="E342" s="40"/>
      <c r="F342" s="125" t="str">
        <f t="shared" si="11"/>
        <v/>
      </c>
      <c r="G342" s="125" t="str">
        <f t="shared" si="12"/>
        <v/>
      </c>
    </row>
    <row r="343" spans="1:7" x14ac:dyDescent="0.25">
      <c r="A343" s="35" t="s">
        <v>645</v>
      </c>
      <c r="B343" s="140" t="s">
        <v>711</v>
      </c>
      <c r="C343" s="133" t="s">
        <v>27</v>
      </c>
      <c r="D343" s="136" t="s">
        <v>27</v>
      </c>
      <c r="E343" s="40"/>
      <c r="F343" s="125" t="str">
        <f t="shared" si="11"/>
        <v/>
      </c>
      <c r="G343" s="125" t="str">
        <f t="shared" si="12"/>
        <v/>
      </c>
    </row>
    <row r="344" spans="1:7" x14ac:dyDescent="0.25">
      <c r="A344" s="35" t="s">
        <v>646</v>
      </c>
      <c r="B344" s="62" t="s">
        <v>31</v>
      </c>
      <c r="C344" s="72">
        <f>SUM(C326:C343)</f>
        <v>17.15302664</v>
      </c>
      <c r="D344" s="74">
        <f>SUM(D326:D343)</f>
        <v>102</v>
      </c>
      <c r="E344" s="40"/>
      <c r="F344" s="125">
        <f>SUM(F326:F343)</f>
        <v>1.0000000000000002</v>
      </c>
      <c r="G344" s="125">
        <f>SUM(G326:G343)</f>
        <v>1</v>
      </c>
    </row>
    <row r="345" spans="1:7" x14ac:dyDescent="0.25">
      <c r="A345" s="35" t="s">
        <v>570</v>
      </c>
      <c r="B345" s="62"/>
      <c r="C345" s="35"/>
      <c r="D345" s="35"/>
      <c r="E345" s="40"/>
      <c r="F345" s="40"/>
      <c r="G345" s="40"/>
    </row>
    <row r="346" spans="1:7" x14ac:dyDescent="0.25">
      <c r="A346" s="35" t="s">
        <v>571</v>
      </c>
      <c r="B346" s="62"/>
      <c r="C346" s="35"/>
      <c r="D346" s="35"/>
      <c r="E346" s="40"/>
      <c r="F346" s="40"/>
      <c r="G346" s="40"/>
    </row>
    <row r="347" spans="1:7" x14ac:dyDescent="0.25">
      <c r="A347" s="35" t="s">
        <v>572</v>
      </c>
      <c r="B347" s="62"/>
      <c r="C347" s="35"/>
      <c r="D347" s="35"/>
      <c r="E347" s="40"/>
      <c r="F347" s="40"/>
      <c r="G347" s="40"/>
    </row>
    <row r="348" spans="1:7" x14ac:dyDescent="0.25">
      <c r="A348" s="83"/>
      <c r="B348" s="83" t="s">
        <v>1323</v>
      </c>
      <c r="C348" s="83" t="s">
        <v>28</v>
      </c>
      <c r="D348" s="83" t="s">
        <v>329</v>
      </c>
      <c r="E348" s="83"/>
      <c r="F348" s="83" t="s">
        <v>55</v>
      </c>
      <c r="G348" s="83" t="s">
        <v>336</v>
      </c>
    </row>
    <row r="349" spans="1:7" x14ac:dyDescent="0.25">
      <c r="A349" s="35" t="s">
        <v>573</v>
      </c>
      <c r="B349" s="140" t="s">
        <v>1733</v>
      </c>
      <c r="C349" s="137">
        <v>4.67</v>
      </c>
      <c r="D349" s="137">
        <v>26</v>
      </c>
      <c r="E349" s="40"/>
      <c r="F349" s="125">
        <f>IF($C$367=0,"",IF(C349="[for completion]","",C349/$C$367))</f>
        <v>0.27151162790697675</v>
      </c>
      <c r="G349" s="125">
        <f>IF($D$367=0,"",IF(D349="[for completion]","",D349/$D$367))</f>
        <v>0.25490196078431371</v>
      </c>
    </row>
    <row r="350" spans="1:7" x14ac:dyDescent="0.25">
      <c r="A350" s="35" t="s">
        <v>574</v>
      </c>
      <c r="B350" s="140" t="s">
        <v>1734</v>
      </c>
      <c r="C350" s="137">
        <v>4.47</v>
      </c>
      <c r="D350" s="137">
        <v>27</v>
      </c>
      <c r="E350" s="40"/>
      <c r="F350" s="125">
        <f t="shared" ref="F350:F366" si="13">IF($C$367=0,"",IF(C350="[for completion]","",C350/$C$367))</f>
        <v>0.25988372093023254</v>
      </c>
      <c r="G350" s="125">
        <f t="shared" ref="G350:G366" si="14">IF($D$367=0,"",IF(D350="[for completion]","",D350/$D$367))</f>
        <v>0.26470588235294118</v>
      </c>
    </row>
    <row r="351" spans="1:7" x14ac:dyDescent="0.25">
      <c r="A351" s="35" t="s">
        <v>575</v>
      </c>
      <c r="B351" s="140" t="s">
        <v>1735</v>
      </c>
      <c r="C351" s="137">
        <v>6.68</v>
      </c>
      <c r="D351" s="137">
        <v>41</v>
      </c>
      <c r="E351" s="40"/>
      <c r="F351" s="125">
        <f t="shared" si="13"/>
        <v>0.38837209302325582</v>
      </c>
      <c r="G351" s="125">
        <f t="shared" si="14"/>
        <v>0.40196078431372551</v>
      </c>
    </row>
    <row r="352" spans="1:7" x14ac:dyDescent="0.25">
      <c r="A352" s="35" t="s">
        <v>576</v>
      </c>
      <c r="B352" s="140" t="s">
        <v>1736</v>
      </c>
      <c r="C352" s="137">
        <v>0.41</v>
      </c>
      <c r="D352" s="137">
        <v>3</v>
      </c>
      <c r="E352" s="40"/>
      <c r="F352" s="125">
        <f t="shared" si="13"/>
        <v>2.3837209302325579E-2</v>
      </c>
      <c r="G352" s="125">
        <f t="shared" si="14"/>
        <v>2.9411764705882353E-2</v>
      </c>
    </row>
    <row r="353" spans="1:7" x14ac:dyDescent="0.25">
      <c r="A353" s="35" t="s">
        <v>577</v>
      </c>
      <c r="B353" s="140" t="s">
        <v>1737</v>
      </c>
      <c r="C353" s="137">
        <v>0</v>
      </c>
      <c r="D353" s="137">
        <v>0</v>
      </c>
      <c r="E353" s="40"/>
      <c r="F353" s="125">
        <f t="shared" si="13"/>
        <v>0</v>
      </c>
      <c r="G353" s="125">
        <f t="shared" si="14"/>
        <v>0</v>
      </c>
    </row>
    <row r="354" spans="1:7" x14ac:dyDescent="0.25">
      <c r="A354" s="35" t="s">
        <v>647</v>
      </c>
      <c r="B354" s="140" t="s">
        <v>1738</v>
      </c>
      <c r="C354" s="137">
        <v>0</v>
      </c>
      <c r="D354" s="137">
        <v>0</v>
      </c>
      <c r="E354" s="40"/>
      <c r="F354" s="125">
        <f t="shared" si="13"/>
        <v>0</v>
      </c>
      <c r="G354" s="125">
        <f t="shared" si="14"/>
        <v>0</v>
      </c>
    </row>
    <row r="355" spans="1:7" x14ac:dyDescent="0.25">
      <c r="A355" s="35" t="s">
        <v>648</v>
      </c>
      <c r="B355" s="140" t="s">
        <v>1739</v>
      </c>
      <c r="C355" s="137">
        <v>0.56999999999999995</v>
      </c>
      <c r="D355" s="137">
        <v>3</v>
      </c>
      <c r="E355" s="40"/>
      <c r="F355" s="125">
        <f t="shared" si="13"/>
        <v>3.3139534883720928E-2</v>
      </c>
      <c r="G355" s="125">
        <f t="shared" si="14"/>
        <v>2.9411764705882353E-2</v>
      </c>
    </row>
    <row r="356" spans="1:7" x14ac:dyDescent="0.25">
      <c r="A356" s="35" t="s">
        <v>649</v>
      </c>
      <c r="B356" s="140" t="s">
        <v>87</v>
      </c>
      <c r="C356" s="137" t="s">
        <v>27</v>
      </c>
      <c r="D356" s="137" t="s">
        <v>27</v>
      </c>
      <c r="E356" s="40"/>
      <c r="F356" s="125" t="str">
        <f>IF($C$367=0,"",IF(C356="[for completion]","",C356/$C$367))</f>
        <v/>
      </c>
      <c r="G356" s="125" t="str">
        <f t="shared" si="14"/>
        <v/>
      </c>
    </row>
    <row r="357" spans="1:7" x14ac:dyDescent="0.25">
      <c r="A357" s="35" t="s">
        <v>650</v>
      </c>
      <c r="B357" s="140" t="s">
        <v>87</v>
      </c>
      <c r="C357" s="137" t="s">
        <v>27</v>
      </c>
      <c r="D357" s="137" t="s">
        <v>27</v>
      </c>
      <c r="E357" s="40"/>
      <c r="F357" s="125" t="str">
        <f t="shared" si="13"/>
        <v/>
      </c>
      <c r="G357" s="125" t="str">
        <f t="shared" si="14"/>
        <v/>
      </c>
    </row>
    <row r="358" spans="1:7" x14ac:dyDescent="0.25">
      <c r="A358" s="35" t="s">
        <v>651</v>
      </c>
      <c r="B358" s="140" t="s">
        <v>87</v>
      </c>
      <c r="C358" s="137" t="s">
        <v>27</v>
      </c>
      <c r="D358" s="137" t="s">
        <v>27</v>
      </c>
      <c r="E358" s="40"/>
      <c r="F358" s="125" t="str">
        <f t="shared" si="13"/>
        <v/>
      </c>
      <c r="G358" s="125" t="str">
        <f t="shared" si="14"/>
        <v/>
      </c>
    </row>
    <row r="359" spans="1:7" x14ac:dyDescent="0.25">
      <c r="A359" s="35" t="s">
        <v>1224</v>
      </c>
      <c r="B359" s="140" t="s">
        <v>87</v>
      </c>
      <c r="C359" s="137" t="s">
        <v>27</v>
      </c>
      <c r="D359" s="137" t="s">
        <v>27</v>
      </c>
      <c r="E359" s="40"/>
      <c r="F359" s="125" t="str">
        <f t="shared" si="13"/>
        <v/>
      </c>
      <c r="G359" s="125" t="str">
        <f t="shared" si="14"/>
        <v/>
      </c>
    </row>
    <row r="360" spans="1:7" x14ac:dyDescent="0.25">
      <c r="A360" s="35" t="s">
        <v>1225</v>
      </c>
      <c r="B360" s="140" t="s">
        <v>87</v>
      </c>
      <c r="C360" s="137" t="s">
        <v>27</v>
      </c>
      <c r="D360" s="137" t="s">
        <v>27</v>
      </c>
      <c r="E360" s="40"/>
      <c r="F360" s="125" t="str">
        <f t="shared" si="13"/>
        <v/>
      </c>
      <c r="G360" s="125" t="str">
        <f t="shared" si="14"/>
        <v/>
      </c>
    </row>
    <row r="361" spans="1:7" x14ac:dyDescent="0.25">
      <c r="A361" s="35" t="s">
        <v>1226</v>
      </c>
      <c r="B361" s="140" t="s">
        <v>87</v>
      </c>
      <c r="C361" s="137" t="s">
        <v>27</v>
      </c>
      <c r="D361" s="137" t="s">
        <v>27</v>
      </c>
      <c r="E361" s="40"/>
      <c r="F361" s="125" t="str">
        <f t="shared" si="13"/>
        <v/>
      </c>
      <c r="G361" s="125" t="str">
        <f>IF($D$367=0,"",IF(D361="[for completion]","",D361/$D$367))</f>
        <v/>
      </c>
    </row>
    <row r="362" spans="1:7" x14ac:dyDescent="0.25">
      <c r="A362" s="35" t="s">
        <v>1227</v>
      </c>
      <c r="B362" s="140" t="s">
        <v>87</v>
      </c>
      <c r="C362" s="137" t="s">
        <v>27</v>
      </c>
      <c r="D362" s="137" t="s">
        <v>27</v>
      </c>
      <c r="E362" s="40"/>
      <c r="F362" s="125" t="str">
        <f t="shared" si="13"/>
        <v/>
      </c>
      <c r="G362" s="125" t="str">
        <f t="shared" si="14"/>
        <v/>
      </c>
    </row>
    <row r="363" spans="1:7" x14ac:dyDescent="0.25">
      <c r="A363" s="35" t="s">
        <v>1228</v>
      </c>
      <c r="B363" s="140" t="s">
        <v>87</v>
      </c>
      <c r="C363" s="137" t="s">
        <v>27</v>
      </c>
      <c r="D363" s="137" t="s">
        <v>27</v>
      </c>
      <c r="E363" s="40"/>
      <c r="F363" s="125" t="str">
        <f t="shared" si="13"/>
        <v/>
      </c>
      <c r="G363" s="125" t="str">
        <f t="shared" si="14"/>
        <v/>
      </c>
    </row>
    <row r="364" spans="1:7" x14ac:dyDescent="0.25">
      <c r="A364" s="35" t="s">
        <v>1229</v>
      </c>
      <c r="B364" s="140" t="s">
        <v>87</v>
      </c>
      <c r="C364" s="137" t="s">
        <v>27</v>
      </c>
      <c r="D364" s="137" t="s">
        <v>27</v>
      </c>
      <c r="E364" s="40"/>
      <c r="F364" s="125" t="str">
        <f t="shared" si="13"/>
        <v/>
      </c>
      <c r="G364" s="125" t="str">
        <f t="shared" si="14"/>
        <v/>
      </c>
    </row>
    <row r="365" spans="1:7" x14ac:dyDescent="0.25">
      <c r="A365" s="35" t="s">
        <v>1230</v>
      </c>
      <c r="B365" s="140" t="s">
        <v>87</v>
      </c>
      <c r="C365" s="137" t="s">
        <v>27</v>
      </c>
      <c r="D365" s="137" t="s">
        <v>27</v>
      </c>
      <c r="E365" s="40"/>
      <c r="F365" s="125" t="str">
        <f t="shared" si="13"/>
        <v/>
      </c>
      <c r="G365" s="125" t="str">
        <f t="shared" si="14"/>
        <v/>
      </c>
    </row>
    <row r="366" spans="1:7" x14ac:dyDescent="0.25">
      <c r="A366" s="35" t="s">
        <v>1231</v>
      </c>
      <c r="B366" s="140" t="s">
        <v>711</v>
      </c>
      <c r="C366" s="137">
        <v>0.4</v>
      </c>
      <c r="D366" s="137">
        <v>2</v>
      </c>
      <c r="E366" s="40"/>
      <c r="F366" s="125">
        <f t="shared" si="13"/>
        <v>2.3255813953488375E-2</v>
      </c>
      <c r="G366" s="125">
        <f t="shared" si="14"/>
        <v>1.9607843137254902E-2</v>
      </c>
    </row>
    <row r="367" spans="1:7" x14ac:dyDescent="0.25">
      <c r="A367" s="35" t="s">
        <v>1232</v>
      </c>
      <c r="B367" s="62" t="s">
        <v>31</v>
      </c>
      <c r="C367" s="72">
        <f>SUM(C349:C366)</f>
        <v>17.2</v>
      </c>
      <c r="D367" s="74">
        <f>SUM(D349:D366)</f>
        <v>102</v>
      </c>
      <c r="E367" s="40"/>
      <c r="F367" s="125">
        <f>SUM(F349:F366)</f>
        <v>1</v>
      </c>
      <c r="G367" s="125">
        <f>SUM(G349:G366)</f>
        <v>1</v>
      </c>
    </row>
    <row r="368" spans="1:7" x14ac:dyDescent="0.25">
      <c r="A368" s="35" t="s">
        <v>578</v>
      </c>
      <c r="B368" s="62"/>
      <c r="C368" s="35"/>
      <c r="D368" s="35"/>
      <c r="E368" s="40"/>
      <c r="F368" s="40"/>
      <c r="G368" s="40"/>
    </row>
    <row r="369" spans="1:7" x14ac:dyDescent="0.25">
      <c r="A369" s="35" t="s">
        <v>579</v>
      </c>
      <c r="B369" s="62"/>
      <c r="C369" s="35"/>
      <c r="D369" s="35"/>
      <c r="E369" s="40"/>
      <c r="F369" s="40"/>
      <c r="G369" s="40"/>
    </row>
    <row r="370" spans="1:7" x14ac:dyDescent="0.25">
      <c r="A370" s="83"/>
      <c r="B370" s="83" t="s">
        <v>789</v>
      </c>
      <c r="C370" s="83" t="s">
        <v>28</v>
      </c>
      <c r="D370" s="83" t="s">
        <v>329</v>
      </c>
      <c r="E370" s="83"/>
      <c r="F370" s="83" t="s">
        <v>55</v>
      </c>
      <c r="G370" s="83" t="s">
        <v>336</v>
      </c>
    </row>
    <row r="371" spans="1:7" x14ac:dyDescent="0.25">
      <c r="A371" s="35" t="s">
        <v>580</v>
      </c>
      <c r="B371" s="62" t="s">
        <v>322</v>
      </c>
      <c r="C371" s="133">
        <v>0</v>
      </c>
      <c r="D371" s="137">
        <v>0</v>
      </c>
      <c r="E371" s="40"/>
      <c r="F371" s="125">
        <f>IF($C$384=0,"",IF(C371="[for completion]","",C371/$C$384))</f>
        <v>0</v>
      </c>
      <c r="G371" s="125">
        <f>IF($D$384=0,"",IF(D371="[for completion]","",D371/$D$384))</f>
        <v>0</v>
      </c>
    </row>
    <row r="372" spans="1:7" x14ac:dyDescent="0.25">
      <c r="A372" s="35" t="s">
        <v>581</v>
      </c>
      <c r="B372" s="62" t="s">
        <v>323</v>
      </c>
      <c r="C372" s="133">
        <v>0.80873477999999999</v>
      </c>
      <c r="D372" s="137">
        <v>2</v>
      </c>
      <c r="E372" s="40"/>
      <c r="F372" s="125">
        <f t="shared" ref="F372:F383" si="15">IF($C$384=0,"",IF(C372="[for completion]","",C372/$C$384))</f>
        <v>4.7148226197822787E-2</v>
      </c>
      <c r="G372" s="125">
        <f t="shared" ref="G372:G383" si="16">IF($D$384=0,"",IF(D372="[for completion]","",D372/$D$384))</f>
        <v>1.9607843137254902E-2</v>
      </c>
    </row>
    <row r="373" spans="1:7" x14ac:dyDescent="0.25">
      <c r="A373" s="35" t="s">
        <v>582</v>
      </c>
      <c r="B373" s="62" t="s">
        <v>1322</v>
      </c>
      <c r="C373" s="133">
        <v>1.0717405099999997</v>
      </c>
      <c r="D373" s="137">
        <v>6</v>
      </c>
      <c r="E373" s="40"/>
      <c r="F373" s="125">
        <f t="shared" si="15"/>
        <v>6.2481131318291937E-2</v>
      </c>
      <c r="G373" s="125">
        <f t="shared" si="16"/>
        <v>5.8823529411764705E-2</v>
      </c>
    </row>
    <row r="374" spans="1:7" x14ac:dyDescent="0.25">
      <c r="A374" s="35" t="s">
        <v>652</v>
      </c>
      <c r="B374" s="62" t="s">
        <v>324</v>
      </c>
      <c r="C374" s="133">
        <v>0.97994812999999992</v>
      </c>
      <c r="D374" s="137">
        <v>6</v>
      </c>
      <c r="E374" s="40"/>
      <c r="F374" s="125">
        <f t="shared" si="15"/>
        <v>5.7129750368066827E-2</v>
      </c>
      <c r="G374" s="125">
        <f t="shared" si="16"/>
        <v>5.8823529411764705E-2</v>
      </c>
    </row>
    <row r="375" spans="1:7" x14ac:dyDescent="0.25">
      <c r="A375" s="35" t="s">
        <v>653</v>
      </c>
      <c r="B375" s="62" t="s">
        <v>325</v>
      </c>
      <c r="C375" s="133">
        <v>0.33177382</v>
      </c>
      <c r="D375" s="137">
        <v>3</v>
      </c>
      <c r="E375" s="40"/>
      <c r="F375" s="125">
        <f t="shared" si="15"/>
        <v>1.9341998759934302E-2</v>
      </c>
      <c r="G375" s="125">
        <f t="shared" si="16"/>
        <v>2.9411764705882353E-2</v>
      </c>
    </row>
    <row r="376" spans="1:7" x14ac:dyDescent="0.25">
      <c r="A376" s="35" t="s">
        <v>654</v>
      </c>
      <c r="B376" s="62" t="s">
        <v>326</v>
      </c>
      <c r="C376" s="133">
        <v>0.52307409999999988</v>
      </c>
      <c r="D376" s="137">
        <v>3</v>
      </c>
      <c r="E376" s="40"/>
      <c r="F376" s="125">
        <f t="shared" si="15"/>
        <v>3.049456582666393E-2</v>
      </c>
      <c r="G376" s="125">
        <f t="shared" si="16"/>
        <v>2.9411764705882353E-2</v>
      </c>
    </row>
    <row r="377" spans="1:7" x14ac:dyDescent="0.25">
      <c r="A377" s="35" t="s">
        <v>718</v>
      </c>
      <c r="B377" s="62" t="s">
        <v>327</v>
      </c>
      <c r="C377" s="133">
        <v>0.28249596999999999</v>
      </c>
      <c r="D377" s="137">
        <v>2</v>
      </c>
      <c r="E377" s="40"/>
      <c r="F377" s="125">
        <f t="shared" si="15"/>
        <v>1.646916173622873E-2</v>
      </c>
      <c r="G377" s="125">
        <f t="shared" si="16"/>
        <v>1.9607843137254902E-2</v>
      </c>
    </row>
    <row r="378" spans="1:7" x14ac:dyDescent="0.25">
      <c r="A378" s="35" t="s">
        <v>719</v>
      </c>
      <c r="B378" s="62" t="s">
        <v>328</v>
      </c>
      <c r="C378" s="133">
        <v>0.76642197999999995</v>
      </c>
      <c r="D378" s="137">
        <v>7</v>
      </c>
      <c r="E378" s="40"/>
      <c r="F378" s="125">
        <f t="shared" si="15"/>
        <v>4.4681442878001625E-2</v>
      </c>
      <c r="G378" s="125">
        <f t="shared" si="16"/>
        <v>6.8627450980392163E-2</v>
      </c>
    </row>
    <row r="379" spans="1:7" x14ac:dyDescent="0.25">
      <c r="A379" s="35" t="s">
        <v>1233</v>
      </c>
      <c r="B379" s="62" t="s">
        <v>1605</v>
      </c>
      <c r="C379" s="72">
        <v>0.67189995999999996</v>
      </c>
      <c r="D379" s="35">
        <v>6</v>
      </c>
      <c r="E379" s="40"/>
      <c r="F379" s="151">
        <f t="shared" si="15"/>
        <v>3.9170927329708859E-2</v>
      </c>
      <c r="G379" s="151">
        <f t="shared" si="16"/>
        <v>5.8823529411764705E-2</v>
      </c>
    </row>
    <row r="380" spans="1:7" x14ac:dyDescent="0.25">
      <c r="A380" s="35" t="s">
        <v>1234</v>
      </c>
      <c r="B380" s="35" t="s">
        <v>1593</v>
      </c>
      <c r="C380" s="72">
        <v>0.96604040000000002</v>
      </c>
      <c r="D380" s="35">
        <v>6</v>
      </c>
      <c r="F380" s="151">
        <f t="shared" si="15"/>
        <v>5.6318947103320083E-2</v>
      </c>
      <c r="G380" s="151">
        <f t="shared" si="16"/>
        <v>5.8823529411764705E-2</v>
      </c>
    </row>
    <row r="381" spans="1:7" x14ac:dyDescent="0.25">
      <c r="A381" s="35" t="s">
        <v>1235</v>
      </c>
      <c r="B381" s="35" t="s">
        <v>1594</v>
      </c>
      <c r="C381" s="72">
        <v>0.56110400999999999</v>
      </c>
      <c r="D381" s="35">
        <v>3</v>
      </c>
      <c r="E381" s="40"/>
      <c r="F381" s="151">
        <f t="shared" si="15"/>
        <v>3.2711662016051066E-2</v>
      </c>
      <c r="G381" s="151">
        <f>IF($D$384=0,"",IF(D381="[for completion]","",D381/$D$384))</f>
        <v>2.9411764705882353E-2</v>
      </c>
    </row>
    <row r="382" spans="1:7" x14ac:dyDescent="0.25">
      <c r="A382" s="35" t="s">
        <v>1620</v>
      </c>
      <c r="B382" s="62" t="s">
        <v>1595</v>
      </c>
      <c r="C382" s="72">
        <v>4.35937734</v>
      </c>
      <c r="D382" s="35">
        <v>23</v>
      </c>
      <c r="E382" s="40"/>
      <c r="F382" s="151">
        <f t="shared" si="15"/>
        <v>0.25414624669410535</v>
      </c>
      <c r="G382" s="151">
        <f t="shared" si="16"/>
        <v>0.22549019607843138</v>
      </c>
    </row>
    <row r="383" spans="1:7" x14ac:dyDescent="0.25">
      <c r="A383" s="35" t="s">
        <v>1621</v>
      </c>
      <c r="B383" s="35" t="s">
        <v>711</v>
      </c>
      <c r="C383" s="72">
        <v>5.8304156399999982</v>
      </c>
      <c r="D383" s="74">
        <v>35</v>
      </c>
      <c r="E383" s="40"/>
      <c r="F383" s="151">
        <f t="shared" si="15"/>
        <v>0.33990593977180455</v>
      </c>
      <c r="G383" s="151">
        <f t="shared" si="16"/>
        <v>0.34313725490196079</v>
      </c>
    </row>
    <row r="384" spans="1:7" x14ac:dyDescent="0.25">
      <c r="A384" s="35" t="s">
        <v>1622</v>
      </c>
      <c r="B384" s="62" t="s">
        <v>31</v>
      </c>
      <c r="C384" s="72">
        <f>SUM(C371:C383)</f>
        <v>17.153026639999997</v>
      </c>
      <c r="D384" s="74">
        <f>SUM(D371:D383)</f>
        <v>102</v>
      </c>
      <c r="E384" s="40"/>
      <c r="F384" s="151">
        <f>SUM(F371:F383)</f>
        <v>1</v>
      </c>
      <c r="G384" s="151">
        <f>SUM(G371:G383)</f>
        <v>1</v>
      </c>
    </row>
    <row r="385" spans="1:7" x14ac:dyDescent="0.25">
      <c r="A385" s="35" t="s">
        <v>583</v>
      </c>
      <c r="B385" s="62"/>
      <c r="C385" s="72"/>
      <c r="D385" s="74"/>
      <c r="E385" s="40"/>
      <c r="F385" s="151"/>
      <c r="G385" s="151"/>
    </row>
    <row r="386" spans="1:7" x14ac:dyDescent="0.25">
      <c r="A386" s="35" t="s">
        <v>1623</v>
      </c>
      <c r="B386" s="62"/>
      <c r="C386" s="72"/>
      <c r="D386" s="74"/>
      <c r="E386" s="40"/>
      <c r="F386" s="151"/>
      <c r="G386" s="151"/>
    </row>
    <row r="387" spans="1:7" x14ac:dyDescent="0.25">
      <c r="A387" s="35" t="s">
        <v>1624</v>
      </c>
      <c r="B387" s="62"/>
      <c r="C387" s="72"/>
      <c r="D387" s="74"/>
      <c r="E387" s="40"/>
      <c r="F387" s="151"/>
      <c r="G387" s="151"/>
    </row>
    <row r="388" spans="1:7" x14ac:dyDescent="0.25">
      <c r="A388" s="35" t="s">
        <v>1625</v>
      </c>
      <c r="B388" s="62"/>
      <c r="C388" s="72"/>
      <c r="D388" s="74"/>
      <c r="E388" s="40"/>
      <c r="F388" s="151"/>
      <c r="G388" s="151"/>
    </row>
    <row r="389" spans="1:7" x14ac:dyDescent="0.25">
      <c r="A389" s="35" t="s">
        <v>1626</v>
      </c>
      <c r="B389" s="62"/>
      <c r="C389" s="72"/>
      <c r="D389" s="74"/>
      <c r="E389" s="40"/>
      <c r="F389" s="151"/>
      <c r="G389" s="151"/>
    </row>
    <row r="390" spans="1:7" x14ac:dyDescent="0.25">
      <c r="A390" s="35" t="s">
        <v>1627</v>
      </c>
      <c r="B390" s="62"/>
      <c r="C390" s="72"/>
      <c r="D390" s="74"/>
      <c r="E390" s="40"/>
      <c r="F390" s="151"/>
      <c r="G390" s="151"/>
    </row>
    <row r="391" spans="1:7" x14ac:dyDescent="0.25">
      <c r="A391" s="35" t="s">
        <v>1628</v>
      </c>
      <c r="B391" s="62"/>
      <c r="C391" s="72"/>
      <c r="D391" s="74"/>
      <c r="E391" s="40"/>
      <c r="F391" s="151"/>
      <c r="G391" s="151"/>
    </row>
    <row r="392" spans="1:7" x14ac:dyDescent="0.25">
      <c r="A392" s="35" t="s">
        <v>1629</v>
      </c>
      <c r="B392" s="62"/>
      <c r="C392" s="72"/>
      <c r="D392" s="74"/>
      <c r="E392" s="40"/>
      <c r="F392" s="151"/>
      <c r="G392" s="151"/>
    </row>
    <row r="393" spans="1:7" x14ac:dyDescent="0.25">
      <c r="A393" s="35" t="s">
        <v>1630</v>
      </c>
      <c r="B393" s="62"/>
      <c r="C393" s="35"/>
      <c r="D393" s="35"/>
      <c r="E393" s="40"/>
      <c r="F393" s="40"/>
      <c r="G393" s="40"/>
    </row>
    <row r="394" spans="1:7" x14ac:dyDescent="0.25">
      <c r="A394" s="35" t="s">
        <v>1631</v>
      </c>
      <c r="B394" s="62"/>
      <c r="C394" s="35"/>
      <c r="D394" s="35"/>
      <c r="E394" s="40"/>
      <c r="F394" s="40"/>
      <c r="G394" s="40"/>
    </row>
    <row r="395" spans="1:7" x14ac:dyDescent="0.25">
      <c r="A395" s="83"/>
      <c r="B395" s="83" t="s">
        <v>790</v>
      </c>
      <c r="C395" s="83" t="s">
        <v>28</v>
      </c>
      <c r="D395" s="83" t="s">
        <v>329</v>
      </c>
      <c r="E395" s="83"/>
      <c r="F395" s="83" t="s">
        <v>55</v>
      </c>
      <c r="G395" s="83" t="s">
        <v>336</v>
      </c>
    </row>
    <row r="396" spans="1:7" x14ac:dyDescent="0.25">
      <c r="A396" s="35" t="s">
        <v>720</v>
      </c>
      <c r="B396" s="62" t="s">
        <v>712</v>
      </c>
      <c r="C396" s="133"/>
      <c r="D396" s="136"/>
      <c r="E396" s="40"/>
      <c r="F396" s="125" t="str">
        <f>IF($C$403=0,"",IF(C396="[for completion]","",C396/$C$403))</f>
        <v/>
      </c>
      <c r="G396" s="125" t="str">
        <f>IF($D$403=0,"",IF(D396="[for completion]","",D396/$D$403))</f>
        <v/>
      </c>
    </row>
    <row r="397" spans="1:7" x14ac:dyDescent="0.25">
      <c r="A397" s="35" t="s">
        <v>721</v>
      </c>
      <c r="B397" s="78" t="s">
        <v>713</v>
      </c>
      <c r="C397" s="133"/>
      <c r="D397" s="136"/>
      <c r="E397" s="40"/>
      <c r="F397" s="125" t="str">
        <f t="shared" ref="F397:F402" si="17">IF($C$403=0,"",IF(C397="[for completion]","",C397/$C$403))</f>
        <v/>
      </c>
      <c r="G397" s="125" t="str">
        <f t="shared" ref="G397:G402" si="18">IF($D$403=0,"",IF(D397="[for completion]","",D397/$D$403))</f>
        <v/>
      </c>
    </row>
    <row r="398" spans="1:7" x14ac:dyDescent="0.25">
      <c r="A398" s="35" t="s">
        <v>722</v>
      </c>
      <c r="B398" s="62" t="s">
        <v>714</v>
      </c>
      <c r="C398" s="133"/>
      <c r="D398" s="136"/>
      <c r="E398" s="40"/>
      <c r="F398" s="125" t="str">
        <f t="shared" si="17"/>
        <v/>
      </c>
      <c r="G398" s="125" t="str">
        <f t="shared" si="18"/>
        <v/>
      </c>
    </row>
    <row r="399" spans="1:7" x14ac:dyDescent="0.25">
      <c r="A399" s="35" t="s">
        <v>723</v>
      </c>
      <c r="B399" s="62" t="s">
        <v>715</v>
      </c>
      <c r="C399" s="133"/>
      <c r="D399" s="136"/>
      <c r="E399" s="40"/>
      <c r="F399" s="125" t="str">
        <f t="shared" si="17"/>
        <v/>
      </c>
      <c r="G399" s="125" t="str">
        <f t="shared" si="18"/>
        <v/>
      </c>
    </row>
    <row r="400" spans="1:7" x14ac:dyDescent="0.25">
      <c r="A400" s="35" t="s">
        <v>724</v>
      </c>
      <c r="B400" s="62" t="s">
        <v>716</v>
      </c>
      <c r="C400" s="133"/>
      <c r="D400" s="136"/>
      <c r="E400" s="40"/>
      <c r="F400" s="125" t="str">
        <f t="shared" si="17"/>
        <v/>
      </c>
      <c r="G400" s="125" t="str">
        <f t="shared" si="18"/>
        <v/>
      </c>
    </row>
    <row r="401" spans="1:7" x14ac:dyDescent="0.25">
      <c r="A401" s="35" t="s">
        <v>1236</v>
      </c>
      <c r="B401" s="62" t="s">
        <v>717</v>
      </c>
      <c r="C401" s="133"/>
      <c r="D401" s="136"/>
      <c r="E401" s="40"/>
      <c r="F401" s="125" t="str">
        <f t="shared" si="17"/>
        <v/>
      </c>
      <c r="G401" s="125" t="str">
        <f t="shared" si="18"/>
        <v/>
      </c>
    </row>
    <row r="402" spans="1:7" x14ac:dyDescent="0.25">
      <c r="A402" s="35" t="s">
        <v>1237</v>
      </c>
      <c r="B402" s="62" t="s">
        <v>330</v>
      </c>
      <c r="C402" s="133"/>
      <c r="D402" s="136"/>
      <c r="E402" s="40"/>
      <c r="F402" s="125" t="str">
        <f t="shared" si="17"/>
        <v/>
      </c>
      <c r="G402" s="125" t="str">
        <f t="shared" si="18"/>
        <v/>
      </c>
    </row>
    <row r="403" spans="1:7" x14ac:dyDescent="0.25">
      <c r="A403" s="35" t="s">
        <v>1238</v>
      </c>
      <c r="B403" s="62" t="s">
        <v>31</v>
      </c>
      <c r="C403" s="72"/>
      <c r="D403" s="74"/>
      <c r="E403" s="40"/>
      <c r="F403" s="73">
        <f>SUM(F396:F402)</f>
        <v>0</v>
      </c>
      <c r="G403" s="73">
        <f>SUM(G396:G402)</f>
        <v>0</v>
      </c>
    </row>
    <row r="404" spans="1:7" x14ac:dyDescent="0.25">
      <c r="A404" s="35" t="s">
        <v>725</v>
      </c>
      <c r="B404" s="62"/>
      <c r="C404" s="35"/>
      <c r="D404" s="35"/>
      <c r="E404" s="40"/>
      <c r="F404" s="40"/>
      <c r="G404" s="40"/>
    </row>
    <row r="405" spans="1:7" x14ac:dyDescent="0.25">
      <c r="A405" s="83"/>
      <c r="B405" s="83" t="s">
        <v>791</v>
      </c>
      <c r="C405" s="83" t="s">
        <v>28</v>
      </c>
      <c r="D405" s="83" t="s">
        <v>329</v>
      </c>
      <c r="E405" s="83"/>
      <c r="F405" s="83" t="s">
        <v>55</v>
      </c>
      <c r="G405" s="83" t="s">
        <v>336</v>
      </c>
    </row>
    <row r="406" spans="1:7" x14ac:dyDescent="0.25">
      <c r="A406" s="35" t="s">
        <v>1239</v>
      </c>
      <c r="B406" s="62" t="s">
        <v>709</v>
      </c>
      <c r="C406" s="133">
        <v>3.0155615699999996</v>
      </c>
      <c r="D406" s="136">
        <v>15</v>
      </c>
      <c r="E406" s="40"/>
      <c r="F406" s="125">
        <f>IF($C$410=0,"",IF(C406="[for completion]","",C406/$C$410))</f>
        <v>0.17580346799951108</v>
      </c>
      <c r="G406" s="125">
        <f>IF($D$410=0,"",IF(D406="[for completion]","",D406/$D$410))</f>
        <v>0.14705882352941177</v>
      </c>
    </row>
    <row r="407" spans="1:7" x14ac:dyDescent="0.25">
      <c r="A407" s="35" t="s">
        <v>1240</v>
      </c>
      <c r="B407" s="78" t="s">
        <v>710</v>
      </c>
      <c r="C407" s="133">
        <v>8.3070494299999975</v>
      </c>
      <c r="D407" s="136">
        <v>52</v>
      </c>
      <c r="E407" s="40"/>
      <c r="F407" s="125">
        <f>IF($C$410=0,"",IF(C407="[for completion]","",C407/$C$410))</f>
        <v>0.48429059222868442</v>
      </c>
      <c r="G407" s="125">
        <f>IF($D$410=0,"",IF(D407="[for completion]","",D407/$D$410))</f>
        <v>0.50980392156862742</v>
      </c>
    </row>
    <row r="408" spans="1:7" x14ac:dyDescent="0.25">
      <c r="A408" s="35" t="s">
        <v>1241</v>
      </c>
      <c r="B408" s="62" t="s">
        <v>330</v>
      </c>
      <c r="C408" s="133" t="s">
        <v>27</v>
      </c>
      <c r="D408" s="136" t="s">
        <v>27</v>
      </c>
      <c r="E408" s="40"/>
      <c r="F408" s="125" t="str">
        <f>IF($C$410=0,"",IF(C408="[for completion]","",C408/$C$410))</f>
        <v/>
      </c>
      <c r="G408" s="125" t="str">
        <f>IF($D$410=0,"",IF(D408="[for completion]","",D408/$D$410))</f>
        <v/>
      </c>
    </row>
    <row r="409" spans="1:7" x14ac:dyDescent="0.25">
      <c r="A409" s="35" t="s">
        <v>1242</v>
      </c>
      <c r="B409" s="35" t="s">
        <v>711</v>
      </c>
      <c r="C409" s="133">
        <v>5.8304156399999982</v>
      </c>
      <c r="D409" s="136">
        <v>35</v>
      </c>
      <c r="E409" s="40"/>
      <c r="F409" s="125">
        <f>IF($C$410=0,"",IF(C409="[for completion]","",C409/$C$410))</f>
        <v>0.33990593977180467</v>
      </c>
      <c r="G409" s="125">
        <f>IF($D$410=0,"",IF(D409="[for completion]","",D409/$D$410))</f>
        <v>0.34313725490196079</v>
      </c>
    </row>
    <row r="410" spans="1:7" x14ac:dyDescent="0.25">
      <c r="A410" s="35" t="s">
        <v>1243</v>
      </c>
      <c r="B410" s="62" t="s">
        <v>31</v>
      </c>
      <c r="C410" s="72">
        <v>17.153026639999993</v>
      </c>
      <c r="D410" s="74">
        <v>102</v>
      </c>
      <c r="E410" s="40"/>
      <c r="F410" s="125">
        <f>SUM(F406:F409)</f>
        <v>1.0000000000000002</v>
      </c>
      <c r="G410" s="125">
        <f>SUM(G406:G409)</f>
        <v>1</v>
      </c>
    </row>
    <row r="411" spans="1:7" x14ac:dyDescent="0.25">
      <c r="A411" s="35" t="s">
        <v>1244</v>
      </c>
      <c r="B411" s="62"/>
      <c r="C411" s="35"/>
      <c r="D411" s="35"/>
      <c r="E411" s="40"/>
      <c r="F411" s="40"/>
      <c r="G411" s="40"/>
    </row>
    <row r="412" spans="1:7" x14ac:dyDescent="0.25">
      <c r="A412" s="83"/>
      <c r="B412" s="83" t="s">
        <v>1585</v>
      </c>
      <c r="C412" s="83" t="s">
        <v>1532</v>
      </c>
      <c r="D412" s="83" t="s">
        <v>1582</v>
      </c>
      <c r="E412" s="83"/>
      <c r="F412" s="83" t="s">
        <v>1531</v>
      </c>
      <c r="G412" s="83"/>
    </row>
    <row r="413" spans="1:7" x14ac:dyDescent="0.25">
      <c r="A413" s="35" t="s">
        <v>1413</v>
      </c>
      <c r="B413" s="62" t="s">
        <v>712</v>
      </c>
      <c r="C413" s="153"/>
      <c r="D413" s="35"/>
      <c r="E413" s="33"/>
      <c r="F413" s="35"/>
      <c r="G413" s="71"/>
    </row>
    <row r="414" spans="1:7" x14ac:dyDescent="0.25">
      <c r="A414" s="35" t="s">
        <v>1414</v>
      </c>
      <c r="B414" s="78" t="s">
        <v>713</v>
      </c>
      <c r="C414" s="153"/>
      <c r="D414" s="35"/>
      <c r="E414" s="33"/>
      <c r="F414" s="35"/>
      <c r="G414" s="71"/>
    </row>
    <row r="415" spans="1:7" x14ac:dyDescent="0.25">
      <c r="A415" s="35" t="s">
        <v>1415</v>
      </c>
      <c r="B415" s="62" t="s">
        <v>714</v>
      </c>
      <c r="C415" s="153"/>
      <c r="D415" s="35"/>
      <c r="E415" s="33"/>
      <c r="F415" s="35"/>
      <c r="G415" s="71"/>
    </row>
    <row r="416" spans="1:7" x14ac:dyDescent="0.25">
      <c r="A416" s="35" t="s">
        <v>1416</v>
      </c>
      <c r="B416" s="62" t="s">
        <v>715</v>
      </c>
      <c r="C416" s="153"/>
      <c r="D416" s="35"/>
      <c r="E416" s="33"/>
      <c r="F416" s="35"/>
      <c r="G416" s="71"/>
    </row>
    <row r="417" spans="1:7" x14ac:dyDescent="0.25">
      <c r="A417" s="35" t="s">
        <v>1417</v>
      </c>
      <c r="B417" s="62" t="s">
        <v>716</v>
      </c>
      <c r="C417" s="153"/>
      <c r="D417" s="35"/>
      <c r="E417" s="33"/>
      <c r="F417" s="35"/>
      <c r="G417" s="71"/>
    </row>
    <row r="418" spans="1:7" x14ac:dyDescent="0.25">
      <c r="A418" s="35" t="s">
        <v>1418</v>
      </c>
      <c r="B418" s="62" t="s">
        <v>717</v>
      </c>
      <c r="C418" s="153"/>
      <c r="D418" s="35"/>
      <c r="E418" s="33"/>
      <c r="F418" s="35"/>
      <c r="G418" s="71"/>
    </row>
    <row r="419" spans="1:7" x14ac:dyDescent="0.25">
      <c r="A419" s="35" t="s">
        <v>1419</v>
      </c>
      <c r="B419" s="62" t="s">
        <v>330</v>
      </c>
      <c r="C419" s="153"/>
      <c r="D419" s="35"/>
      <c r="E419" s="33"/>
      <c r="F419" s="35"/>
      <c r="G419" s="71"/>
    </row>
    <row r="420" spans="1:7" x14ac:dyDescent="0.25">
      <c r="A420" s="35" t="s">
        <v>1420</v>
      </c>
      <c r="B420" s="62" t="s">
        <v>711</v>
      </c>
      <c r="C420" s="153"/>
      <c r="D420" s="35"/>
      <c r="E420" s="33"/>
      <c r="F420" s="35"/>
      <c r="G420" s="71"/>
    </row>
    <row r="421" spans="1:7" x14ac:dyDescent="0.25">
      <c r="A421" s="35" t="s">
        <v>1421</v>
      </c>
      <c r="B421" s="62" t="s">
        <v>31</v>
      </c>
      <c r="C421" s="72"/>
      <c r="D421" s="72"/>
      <c r="E421" s="33"/>
      <c r="F421" s="35"/>
      <c r="G421" s="71"/>
    </row>
    <row r="422" spans="1:7" x14ac:dyDescent="0.25">
      <c r="A422" s="35" t="s">
        <v>1422</v>
      </c>
      <c r="B422" s="35" t="s">
        <v>1534</v>
      </c>
      <c r="C422" s="35"/>
      <c r="D422" s="35"/>
      <c r="E422" s="35"/>
      <c r="F422" s="137"/>
      <c r="G422" s="71"/>
    </row>
    <row r="423" spans="1:7" x14ac:dyDescent="0.25">
      <c r="A423" s="35" t="s">
        <v>1423</v>
      </c>
    </row>
    <row r="424" spans="1:7" x14ac:dyDescent="0.25">
      <c r="A424" s="35" t="s">
        <v>1424</v>
      </c>
    </row>
    <row r="425" spans="1:7" x14ac:dyDescent="0.25">
      <c r="A425" s="35" t="s">
        <v>1425</v>
      </c>
    </row>
    <row r="426" spans="1:7" x14ac:dyDescent="0.25">
      <c r="A426" s="35" t="s">
        <v>1426</v>
      </c>
    </row>
    <row r="427" spans="1:7" x14ac:dyDescent="0.25">
      <c r="A427" s="35" t="s">
        <v>1427</v>
      </c>
    </row>
    <row r="428" spans="1:7" x14ac:dyDescent="0.25">
      <c r="A428" s="35" t="s">
        <v>1428</v>
      </c>
    </row>
    <row r="429" spans="1:7" x14ac:dyDescent="0.25">
      <c r="A429" s="35" t="s">
        <v>1429</v>
      </c>
    </row>
    <row r="430" spans="1:7" x14ac:dyDescent="0.25">
      <c r="A430" s="35" t="s">
        <v>1430</v>
      </c>
    </row>
    <row r="431" spans="1:7" x14ac:dyDescent="0.25">
      <c r="A431" s="35" t="s">
        <v>1431</v>
      </c>
    </row>
    <row r="432" spans="1:7" x14ac:dyDescent="0.25">
      <c r="A432" s="35" t="s">
        <v>1432</v>
      </c>
    </row>
    <row r="433" spans="1:7" x14ac:dyDescent="0.25">
      <c r="A433" s="35" t="s">
        <v>1433</v>
      </c>
      <c r="B433" s="33"/>
    </row>
    <row r="434" spans="1:7" x14ac:dyDescent="0.25">
      <c r="A434" s="35" t="s">
        <v>1434</v>
      </c>
      <c r="B434" s="33"/>
    </row>
    <row r="435" spans="1:7" x14ac:dyDescent="0.25">
      <c r="A435" s="35" t="s">
        <v>1435</v>
      </c>
      <c r="B435" s="35"/>
      <c r="C435" s="151"/>
      <c r="D435" s="35"/>
      <c r="E435" s="33"/>
      <c r="F435" s="33"/>
      <c r="G435" s="33"/>
    </row>
    <row r="436" spans="1:7" x14ac:dyDescent="0.25">
      <c r="A436" s="35" t="s">
        <v>1436</v>
      </c>
      <c r="B436" s="35"/>
      <c r="C436" s="151"/>
      <c r="D436" s="35"/>
      <c r="E436" s="33"/>
      <c r="F436" s="33"/>
      <c r="G436" s="33"/>
    </row>
    <row r="437" spans="1:7" x14ac:dyDescent="0.25">
      <c r="A437" s="35" t="s">
        <v>1437</v>
      </c>
      <c r="B437" s="35"/>
      <c r="C437" s="151"/>
      <c r="D437" s="35"/>
      <c r="E437" s="33"/>
      <c r="F437" s="33"/>
      <c r="G437" s="33"/>
    </row>
    <row r="438" spans="1:7" x14ac:dyDescent="0.25">
      <c r="A438" s="35" t="s">
        <v>1438</v>
      </c>
      <c r="B438" s="35"/>
      <c r="C438" s="151"/>
      <c r="D438" s="35"/>
      <c r="E438" s="33"/>
      <c r="F438" s="33"/>
      <c r="G438" s="33"/>
    </row>
    <row r="439" spans="1:7" x14ac:dyDescent="0.25">
      <c r="A439" s="35" t="s">
        <v>1439</v>
      </c>
      <c r="B439" s="35"/>
      <c r="C439" s="151"/>
      <c r="D439" s="35"/>
      <c r="E439" s="33"/>
      <c r="F439" s="33"/>
      <c r="G439" s="33"/>
    </row>
    <row r="440" spans="1:7" x14ac:dyDescent="0.25">
      <c r="A440" s="35" t="s">
        <v>1440</v>
      </c>
      <c r="B440" s="35"/>
      <c r="C440" s="151"/>
      <c r="D440" s="35"/>
      <c r="E440" s="33"/>
      <c r="F440" s="33"/>
      <c r="G440" s="33"/>
    </row>
    <row r="441" spans="1:7" x14ac:dyDescent="0.25">
      <c r="A441" s="35" t="s">
        <v>1441</v>
      </c>
      <c r="B441" s="35"/>
      <c r="C441" s="151"/>
      <c r="D441" s="35"/>
      <c r="E441" s="33"/>
      <c r="F441" s="33"/>
      <c r="G441" s="33"/>
    </row>
    <row r="442" spans="1:7" x14ac:dyDescent="0.25">
      <c r="A442" s="35" t="s">
        <v>1442</v>
      </c>
      <c r="B442" s="35"/>
      <c r="C442" s="151"/>
      <c r="D442" s="35"/>
      <c r="E442" s="33"/>
      <c r="F442" s="33"/>
      <c r="G442" s="33"/>
    </row>
    <row r="443" spans="1:7" x14ac:dyDescent="0.25">
      <c r="A443" s="35" t="s">
        <v>1443</v>
      </c>
      <c r="B443" s="35"/>
      <c r="C443" s="151"/>
      <c r="D443" s="35"/>
      <c r="E443" s="33"/>
      <c r="F443" s="33"/>
      <c r="G443" s="33"/>
    </row>
    <row r="444" spans="1:7" x14ac:dyDescent="0.25">
      <c r="A444" s="35" t="s">
        <v>1444</v>
      </c>
      <c r="B444" s="35"/>
      <c r="C444" s="151"/>
      <c r="D444" s="35"/>
      <c r="E444" s="33"/>
      <c r="F444" s="33"/>
      <c r="G444" s="33"/>
    </row>
    <row r="445" spans="1:7" x14ac:dyDescent="0.25">
      <c r="A445" s="35" t="s">
        <v>1445</v>
      </c>
      <c r="B445" s="35"/>
      <c r="C445" s="151"/>
      <c r="D445" s="35"/>
      <c r="E445" s="33"/>
      <c r="F445" s="33"/>
      <c r="G445" s="33"/>
    </row>
    <row r="446" spans="1:7" x14ac:dyDescent="0.25">
      <c r="A446" s="35" t="s">
        <v>1446</v>
      </c>
      <c r="B446" s="35"/>
      <c r="C446" s="151"/>
      <c r="D446" s="35"/>
      <c r="E446" s="33"/>
      <c r="F446" s="33"/>
      <c r="G446" s="33"/>
    </row>
    <row r="447" spans="1:7" x14ac:dyDescent="0.25">
      <c r="A447" s="35" t="s">
        <v>1447</v>
      </c>
      <c r="B447" s="35"/>
      <c r="C447" s="151"/>
      <c r="D447" s="35"/>
      <c r="E447" s="33"/>
      <c r="F447" s="33"/>
      <c r="G447" s="33"/>
    </row>
    <row r="448" spans="1:7" x14ac:dyDescent="0.25">
      <c r="A448" s="35" t="s">
        <v>1448</v>
      </c>
      <c r="B448" s="35"/>
      <c r="C448" s="151"/>
      <c r="D448" s="35"/>
      <c r="E448" s="33"/>
      <c r="F448" s="33"/>
      <c r="G448" s="33"/>
    </row>
    <row r="449" spans="1:7" x14ac:dyDescent="0.25">
      <c r="A449" s="35" t="s">
        <v>1449</v>
      </c>
      <c r="B449" s="35"/>
      <c r="C449" s="151"/>
      <c r="D449" s="35"/>
      <c r="E449" s="33"/>
      <c r="F449" s="33"/>
      <c r="G449" s="33"/>
    </row>
    <row r="450" spans="1:7" x14ac:dyDescent="0.25">
      <c r="A450" s="35" t="s">
        <v>1450</v>
      </c>
      <c r="B450" s="35"/>
      <c r="C450" s="151"/>
      <c r="D450" s="35"/>
      <c r="E450" s="33"/>
      <c r="F450" s="33"/>
      <c r="G450" s="33"/>
    </row>
    <row r="451" spans="1:7" x14ac:dyDescent="0.25">
      <c r="A451" s="35" t="s">
        <v>1451</v>
      </c>
      <c r="B451" s="35"/>
      <c r="C451" s="151"/>
      <c r="D451" s="35"/>
      <c r="E451" s="33"/>
      <c r="F451" s="33"/>
      <c r="G451" s="33"/>
    </row>
    <row r="452" spans="1:7" x14ac:dyDescent="0.25">
      <c r="A452" s="35" t="s">
        <v>1452</v>
      </c>
      <c r="B452" s="35"/>
      <c r="C452" s="151"/>
      <c r="D452" s="35"/>
      <c r="E452" s="33"/>
      <c r="F452" s="33"/>
      <c r="G452" s="33"/>
    </row>
    <row r="453" spans="1:7" x14ac:dyDescent="0.25">
      <c r="A453" s="35" t="s">
        <v>1453</v>
      </c>
      <c r="B453" s="35"/>
      <c r="C453" s="151"/>
      <c r="D453" s="35"/>
      <c r="E453" s="33"/>
      <c r="F453" s="33"/>
      <c r="G453" s="33"/>
    </row>
    <row r="454" spans="1:7" x14ac:dyDescent="0.25">
      <c r="A454" s="35" t="s">
        <v>1454</v>
      </c>
      <c r="B454" s="35"/>
      <c r="C454" s="151"/>
      <c r="D454" s="35"/>
      <c r="E454" s="33"/>
      <c r="F454" s="33"/>
      <c r="G454" s="33"/>
    </row>
    <row r="455" spans="1:7" x14ac:dyDescent="0.25">
      <c r="A455" s="35" t="s">
        <v>1455</v>
      </c>
      <c r="B455" s="35"/>
      <c r="C455" s="151"/>
      <c r="D455" s="35"/>
      <c r="E455" s="33"/>
      <c r="F455" s="33"/>
      <c r="G455" s="33"/>
    </row>
    <row r="456" spans="1:7" x14ac:dyDescent="0.25">
      <c r="A456" s="35" t="s">
        <v>1456</v>
      </c>
      <c r="B456" s="35"/>
      <c r="C456" s="151"/>
      <c r="D456" s="35"/>
      <c r="E456" s="33"/>
      <c r="F456" s="33"/>
      <c r="G456" s="33"/>
    </row>
    <row r="457" spans="1:7" x14ac:dyDescent="0.25">
      <c r="A457" s="35" t="s">
        <v>1457</v>
      </c>
      <c r="B457" s="35"/>
      <c r="C457" s="151"/>
      <c r="D457" s="35"/>
      <c r="E457" s="33"/>
      <c r="F457" s="33"/>
      <c r="G457" s="33"/>
    </row>
    <row r="458" spans="1:7" x14ac:dyDescent="0.25">
      <c r="A458" s="35" t="s">
        <v>1458</v>
      </c>
      <c r="B458" s="35"/>
      <c r="C458" s="151"/>
      <c r="D458" s="35"/>
      <c r="E458" s="33"/>
      <c r="F458" s="33"/>
      <c r="G458" s="33"/>
    </row>
    <row r="459" spans="1:7" x14ac:dyDescent="0.25">
      <c r="A459" s="35" t="s">
        <v>1459</v>
      </c>
      <c r="B459" s="35"/>
      <c r="C459" s="151"/>
      <c r="D459" s="35"/>
      <c r="E459" s="33"/>
      <c r="F459" s="33"/>
      <c r="G459" s="33"/>
    </row>
    <row r="460" spans="1:7" x14ac:dyDescent="0.25">
      <c r="A460" s="35" t="s">
        <v>1460</v>
      </c>
      <c r="B460" s="35"/>
      <c r="C460" s="151"/>
      <c r="D460" s="35"/>
      <c r="E460" s="33"/>
      <c r="F460" s="33"/>
      <c r="G460" s="33"/>
    </row>
    <row r="461" spans="1:7" ht="18.75" x14ac:dyDescent="0.25">
      <c r="A461" s="84"/>
      <c r="B461" s="163" t="s">
        <v>1619</v>
      </c>
      <c r="C461" s="84"/>
      <c r="D461" s="84"/>
      <c r="E461" s="84"/>
      <c r="F461" s="85"/>
      <c r="G461" s="85"/>
    </row>
    <row r="462" spans="1:7" x14ac:dyDescent="0.25">
      <c r="A462" s="83"/>
      <c r="B462" s="83" t="s">
        <v>1325</v>
      </c>
      <c r="C462" s="83" t="s">
        <v>101</v>
      </c>
      <c r="D462" s="83" t="s">
        <v>102</v>
      </c>
      <c r="E462" s="86"/>
      <c r="F462" s="83" t="s">
        <v>56</v>
      </c>
      <c r="G462" s="83" t="s">
        <v>103</v>
      </c>
    </row>
    <row r="463" spans="1:7" x14ac:dyDescent="0.25">
      <c r="A463" s="35" t="s">
        <v>655</v>
      </c>
      <c r="B463" s="35" t="s">
        <v>104</v>
      </c>
      <c r="C463" s="72" t="s">
        <v>27</v>
      </c>
      <c r="D463" s="65"/>
      <c r="E463" s="65"/>
      <c r="F463" s="42"/>
      <c r="G463" s="42"/>
    </row>
    <row r="464" spans="1:7" x14ac:dyDescent="0.25">
      <c r="A464" s="35"/>
      <c r="B464" s="35"/>
      <c r="C464" s="35"/>
      <c r="D464" s="65"/>
      <c r="E464" s="65"/>
      <c r="F464" s="42"/>
      <c r="G464" s="42"/>
    </row>
    <row r="465" spans="1:7" x14ac:dyDescent="0.25">
      <c r="A465" s="35"/>
      <c r="B465" s="35" t="s">
        <v>105</v>
      </c>
      <c r="C465" s="35"/>
      <c r="D465" s="65"/>
      <c r="E465" s="65"/>
      <c r="F465" s="42"/>
      <c r="G465" s="42"/>
    </row>
    <row r="466" spans="1:7" x14ac:dyDescent="0.25">
      <c r="A466" s="35" t="s">
        <v>656</v>
      </c>
      <c r="B466" s="62" t="s">
        <v>87</v>
      </c>
      <c r="C466" s="72" t="s">
        <v>27</v>
      </c>
      <c r="D466" s="74" t="s">
        <v>27</v>
      </c>
      <c r="E466" s="65"/>
      <c r="F466" s="71" t="str">
        <f>IF($C$490=0,"",IF(C466="[for completion]","",C466/$C$490))</f>
        <v/>
      </c>
      <c r="G466" s="71" t="str">
        <f>IF($D$490=0,"",IF(D466="[for completion]","",D466/$D$490))</f>
        <v/>
      </c>
    </row>
    <row r="467" spans="1:7" x14ac:dyDescent="0.25">
      <c r="A467" s="35" t="s">
        <v>657</v>
      </c>
      <c r="B467" s="62" t="s">
        <v>87</v>
      </c>
      <c r="C467" s="72" t="s">
        <v>27</v>
      </c>
      <c r="D467" s="74" t="s">
        <v>27</v>
      </c>
      <c r="E467" s="65"/>
      <c r="F467" s="71" t="str">
        <f t="shared" ref="F467:F489" si="19">IF($C$490=0,"",IF(C467="[for completion]","",C467/$C$490))</f>
        <v/>
      </c>
      <c r="G467" s="71" t="str">
        <f t="shared" ref="G467:G489" si="20">IF($D$490=0,"",IF(D467="[for completion]","",D467/$D$490))</f>
        <v/>
      </c>
    </row>
    <row r="468" spans="1:7" x14ac:dyDescent="0.25">
      <c r="A468" s="35" t="s">
        <v>658</v>
      </c>
      <c r="B468" s="62" t="s">
        <v>87</v>
      </c>
      <c r="C468" s="72" t="s">
        <v>27</v>
      </c>
      <c r="D468" s="74" t="s">
        <v>27</v>
      </c>
      <c r="E468" s="65"/>
      <c r="F468" s="71" t="str">
        <f t="shared" si="19"/>
        <v/>
      </c>
      <c r="G468" s="71" t="str">
        <f t="shared" si="20"/>
        <v/>
      </c>
    </row>
    <row r="469" spans="1:7" x14ac:dyDescent="0.25">
      <c r="A469" s="35" t="s">
        <v>659</v>
      </c>
      <c r="B469" s="62" t="s">
        <v>87</v>
      </c>
      <c r="C469" s="72" t="s">
        <v>27</v>
      </c>
      <c r="D469" s="74" t="s">
        <v>27</v>
      </c>
      <c r="E469" s="65"/>
      <c r="F469" s="71" t="str">
        <f>IF($C$490=0,"",IF(C469="[for completion]","",C469/$C$490))</f>
        <v/>
      </c>
      <c r="G469" s="71" t="str">
        <f t="shared" si="20"/>
        <v/>
      </c>
    </row>
    <row r="470" spans="1:7" x14ac:dyDescent="0.25">
      <c r="A470" s="35" t="s">
        <v>660</v>
      </c>
      <c r="B470" s="62" t="s">
        <v>87</v>
      </c>
      <c r="C470" s="72" t="s">
        <v>27</v>
      </c>
      <c r="D470" s="74" t="s">
        <v>27</v>
      </c>
      <c r="E470" s="65"/>
      <c r="F470" s="71" t="str">
        <f t="shared" si="19"/>
        <v/>
      </c>
      <c r="G470" s="71" t="str">
        <f t="shared" si="20"/>
        <v/>
      </c>
    </row>
    <row r="471" spans="1:7" x14ac:dyDescent="0.25">
      <c r="A471" s="35" t="s">
        <v>661</v>
      </c>
      <c r="B471" s="62" t="s">
        <v>87</v>
      </c>
      <c r="C471" s="72" t="s">
        <v>27</v>
      </c>
      <c r="D471" s="74" t="s">
        <v>27</v>
      </c>
      <c r="E471" s="65"/>
      <c r="F471" s="71" t="str">
        <f t="shared" si="19"/>
        <v/>
      </c>
      <c r="G471" s="71" t="str">
        <f t="shared" si="20"/>
        <v/>
      </c>
    </row>
    <row r="472" spans="1:7" x14ac:dyDescent="0.25">
      <c r="A472" s="35" t="s">
        <v>662</v>
      </c>
      <c r="B472" s="62" t="s">
        <v>87</v>
      </c>
      <c r="C472" s="72" t="s">
        <v>27</v>
      </c>
      <c r="D472" s="74" t="s">
        <v>27</v>
      </c>
      <c r="E472" s="65"/>
      <c r="F472" s="71" t="str">
        <f t="shared" si="19"/>
        <v/>
      </c>
      <c r="G472" s="71" t="str">
        <f t="shared" si="20"/>
        <v/>
      </c>
    </row>
    <row r="473" spans="1:7" x14ac:dyDescent="0.25">
      <c r="A473" s="35" t="s">
        <v>663</v>
      </c>
      <c r="B473" s="62" t="s">
        <v>87</v>
      </c>
      <c r="C473" s="72" t="s">
        <v>27</v>
      </c>
      <c r="D473" s="74" t="s">
        <v>27</v>
      </c>
      <c r="E473" s="65"/>
      <c r="F473" s="71" t="str">
        <f t="shared" si="19"/>
        <v/>
      </c>
      <c r="G473" s="71" t="str">
        <f t="shared" si="20"/>
        <v/>
      </c>
    </row>
    <row r="474" spans="1:7" x14ac:dyDescent="0.25">
      <c r="A474" s="35" t="s">
        <v>664</v>
      </c>
      <c r="B474" s="62" t="s">
        <v>87</v>
      </c>
      <c r="C474" s="72" t="s">
        <v>27</v>
      </c>
      <c r="D474" s="74" t="s">
        <v>27</v>
      </c>
      <c r="E474" s="65"/>
      <c r="F474" s="71" t="str">
        <f t="shared" si="19"/>
        <v/>
      </c>
      <c r="G474" s="71" t="str">
        <f t="shared" si="20"/>
        <v/>
      </c>
    </row>
    <row r="475" spans="1:7" x14ac:dyDescent="0.25">
      <c r="A475" s="35" t="s">
        <v>744</v>
      </c>
      <c r="B475" s="62" t="s">
        <v>87</v>
      </c>
      <c r="C475" s="72" t="s">
        <v>27</v>
      </c>
      <c r="D475" s="74" t="s">
        <v>27</v>
      </c>
      <c r="E475" s="62"/>
      <c r="F475" s="71" t="str">
        <f t="shared" si="19"/>
        <v/>
      </c>
      <c r="G475" s="71" t="str">
        <f t="shared" si="20"/>
        <v/>
      </c>
    </row>
    <row r="476" spans="1:7" x14ac:dyDescent="0.25">
      <c r="A476" s="35" t="s">
        <v>1461</v>
      </c>
      <c r="B476" s="62" t="s">
        <v>87</v>
      </c>
      <c r="C476" s="72" t="s">
        <v>27</v>
      </c>
      <c r="D476" s="74" t="s">
        <v>27</v>
      </c>
      <c r="E476" s="62"/>
      <c r="F476" s="71" t="str">
        <f t="shared" si="19"/>
        <v/>
      </c>
      <c r="G476" s="71" t="str">
        <f t="shared" si="20"/>
        <v/>
      </c>
    </row>
    <row r="477" spans="1:7" x14ac:dyDescent="0.25">
      <c r="A477" s="35" t="s">
        <v>1462</v>
      </c>
      <c r="B477" s="62" t="s">
        <v>87</v>
      </c>
      <c r="C477" s="72" t="s">
        <v>27</v>
      </c>
      <c r="D477" s="74" t="s">
        <v>27</v>
      </c>
      <c r="E477" s="62"/>
      <c r="F477" s="71" t="str">
        <f t="shared" si="19"/>
        <v/>
      </c>
      <c r="G477" s="71" t="str">
        <f>IF($D$490=0,"",IF(D477="[for completion]","",D477/$D$490))</f>
        <v/>
      </c>
    </row>
    <row r="478" spans="1:7" x14ac:dyDescent="0.25">
      <c r="A478" s="35" t="s">
        <v>1463</v>
      </c>
      <c r="B478" s="62" t="s">
        <v>87</v>
      </c>
      <c r="C478" s="72" t="s">
        <v>27</v>
      </c>
      <c r="D478" s="74" t="s">
        <v>27</v>
      </c>
      <c r="E478" s="62"/>
      <c r="F478" s="71" t="str">
        <f t="shared" si="19"/>
        <v/>
      </c>
      <c r="G478" s="71" t="str">
        <f>IF($D$490=0,"",IF(D478="[for completion]","",D478/$D$490))</f>
        <v/>
      </c>
    </row>
    <row r="479" spans="1:7" x14ac:dyDescent="0.25">
      <c r="A479" s="35" t="s">
        <v>1464</v>
      </c>
      <c r="B479" s="62" t="s">
        <v>87</v>
      </c>
      <c r="C479" s="72" t="s">
        <v>27</v>
      </c>
      <c r="D479" s="74" t="s">
        <v>27</v>
      </c>
      <c r="E479" s="62"/>
      <c r="F479" s="71" t="str">
        <f t="shared" si="19"/>
        <v/>
      </c>
      <c r="G479" s="71" t="str">
        <f t="shared" si="20"/>
        <v/>
      </c>
    </row>
    <row r="480" spans="1:7" x14ac:dyDescent="0.25">
      <c r="A480" s="35" t="s">
        <v>1465</v>
      </c>
      <c r="B480" s="62" t="s">
        <v>87</v>
      </c>
      <c r="C480" s="72" t="s">
        <v>27</v>
      </c>
      <c r="D480" s="74" t="s">
        <v>27</v>
      </c>
      <c r="E480" s="62"/>
      <c r="F480" s="71" t="str">
        <f t="shared" si="19"/>
        <v/>
      </c>
      <c r="G480" s="71" t="str">
        <f t="shared" si="20"/>
        <v/>
      </c>
    </row>
    <row r="481" spans="1:7" x14ac:dyDescent="0.25">
      <c r="A481" s="35" t="s">
        <v>1466</v>
      </c>
      <c r="B481" s="62" t="s">
        <v>87</v>
      </c>
      <c r="C481" s="72" t="s">
        <v>27</v>
      </c>
      <c r="D481" s="74" t="s">
        <v>27</v>
      </c>
      <c r="E481" s="35"/>
      <c r="F481" s="71" t="str">
        <f t="shared" si="19"/>
        <v/>
      </c>
      <c r="G481" s="71" t="str">
        <f t="shared" si="20"/>
        <v/>
      </c>
    </row>
    <row r="482" spans="1:7" x14ac:dyDescent="0.25">
      <c r="A482" s="35" t="s">
        <v>1467</v>
      </c>
      <c r="B482" s="62" t="s">
        <v>87</v>
      </c>
      <c r="C482" s="72" t="s">
        <v>27</v>
      </c>
      <c r="D482" s="74" t="s">
        <v>27</v>
      </c>
      <c r="E482" s="126"/>
      <c r="F482" s="71" t="str">
        <f t="shared" si="19"/>
        <v/>
      </c>
      <c r="G482" s="71" t="str">
        <f t="shared" si="20"/>
        <v/>
      </c>
    </row>
    <row r="483" spans="1:7" x14ac:dyDescent="0.25">
      <c r="A483" s="35" t="s">
        <v>1468</v>
      </c>
      <c r="B483" s="62" t="s">
        <v>87</v>
      </c>
      <c r="C483" s="72" t="s">
        <v>27</v>
      </c>
      <c r="D483" s="74" t="s">
        <v>27</v>
      </c>
      <c r="E483" s="126"/>
      <c r="F483" s="71" t="str">
        <f t="shared" si="19"/>
        <v/>
      </c>
      <c r="G483" s="71" t="str">
        <f t="shared" si="20"/>
        <v/>
      </c>
    </row>
    <row r="484" spans="1:7" x14ac:dyDescent="0.25">
      <c r="A484" s="35" t="s">
        <v>1469</v>
      </c>
      <c r="B484" s="62" t="s">
        <v>87</v>
      </c>
      <c r="C484" s="72" t="s">
        <v>27</v>
      </c>
      <c r="D484" s="74" t="s">
        <v>27</v>
      </c>
      <c r="E484" s="126"/>
      <c r="F484" s="71" t="str">
        <f t="shared" si="19"/>
        <v/>
      </c>
      <c r="G484" s="71" t="str">
        <f t="shared" si="20"/>
        <v/>
      </c>
    </row>
    <row r="485" spans="1:7" x14ac:dyDescent="0.25">
      <c r="A485" s="35" t="s">
        <v>1470</v>
      </c>
      <c r="B485" s="62" t="s">
        <v>87</v>
      </c>
      <c r="C485" s="72" t="s">
        <v>27</v>
      </c>
      <c r="D485" s="74" t="s">
        <v>27</v>
      </c>
      <c r="E485" s="126"/>
      <c r="F485" s="71" t="str">
        <f t="shared" si="19"/>
        <v/>
      </c>
      <c r="G485" s="71" t="str">
        <f t="shared" si="20"/>
        <v/>
      </c>
    </row>
    <row r="486" spans="1:7" x14ac:dyDescent="0.25">
      <c r="A486" s="35" t="s">
        <v>1471</v>
      </c>
      <c r="B486" s="62" t="s">
        <v>87</v>
      </c>
      <c r="C486" s="72" t="s">
        <v>27</v>
      </c>
      <c r="D486" s="74" t="s">
        <v>27</v>
      </c>
      <c r="E486" s="126"/>
      <c r="F486" s="71" t="str">
        <f t="shared" si="19"/>
        <v/>
      </c>
      <c r="G486" s="71" t="str">
        <f t="shared" si="20"/>
        <v/>
      </c>
    </row>
    <row r="487" spans="1:7" x14ac:dyDescent="0.25">
      <c r="A487" s="35" t="s">
        <v>1472</v>
      </c>
      <c r="B487" s="62" t="s">
        <v>87</v>
      </c>
      <c r="C487" s="72" t="s">
        <v>27</v>
      </c>
      <c r="D487" s="74" t="s">
        <v>27</v>
      </c>
      <c r="E487" s="126"/>
      <c r="F487" s="71" t="str">
        <f t="shared" si="19"/>
        <v/>
      </c>
      <c r="G487" s="71" t="str">
        <f t="shared" si="20"/>
        <v/>
      </c>
    </row>
    <row r="488" spans="1:7" x14ac:dyDescent="0.25">
      <c r="A488" s="35" t="s">
        <v>1473</v>
      </c>
      <c r="B488" s="62" t="s">
        <v>87</v>
      </c>
      <c r="C488" s="72" t="s">
        <v>27</v>
      </c>
      <c r="D488" s="74" t="s">
        <v>27</v>
      </c>
      <c r="E488" s="126"/>
      <c r="F488" s="71" t="str">
        <f t="shared" si="19"/>
        <v/>
      </c>
      <c r="G488" s="71" t="str">
        <f t="shared" si="20"/>
        <v/>
      </c>
    </row>
    <row r="489" spans="1:7" x14ac:dyDescent="0.25">
      <c r="A489" s="35" t="s">
        <v>1474</v>
      </c>
      <c r="B489" s="62" t="s">
        <v>87</v>
      </c>
      <c r="C489" s="72" t="s">
        <v>27</v>
      </c>
      <c r="D489" s="74" t="s">
        <v>27</v>
      </c>
      <c r="E489" s="126"/>
      <c r="F489" s="71" t="str">
        <f t="shared" si="19"/>
        <v/>
      </c>
      <c r="G489" s="71" t="str">
        <f t="shared" si="20"/>
        <v/>
      </c>
    </row>
    <row r="490" spans="1:7" x14ac:dyDescent="0.25">
      <c r="A490" s="35" t="s">
        <v>1475</v>
      </c>
      <c r="B490" s="62" t="s">
        <v>31</v>
      </c>
      <c r="C490" s="77">
        <f>SUM(C466:C489)</f>
        <v>0</v>
      </c>
      <c r="D490" s="75">
        <f>SUM(D466:D489)</f>
        <v>0</v>
      </c>
      <c r="E490" s="126"/>
      <c r="F490" s="127">
        <f>SUM(F466:F489)</f>
        <v>0</v>
      </c>
      <c r="G490" s="127">
        <f>SUM(G466:G489)</f>
        <v>0</v>
      </c>
    </row>
    <row r="491" spans="1:7" x14ac:dyDescent="0.25">
      <c r="A491" s="111"/>
      <c r="B491" s="111" t="s">
        <v>1342</v>
      </c>
      <c r="C491" s="83" t="s">
        <v>101</v>
      </c>
      <c r="D491" s="83" t="s">
        <v>102</v>
      </c>
      <c r="E491" s="86"/>
      <c r="F491" s="83" t="s">
        <v>56</v>
      </c>
      <c r="G491" s="83" t="s">
        <v>103</v>
      </c>
    </row>
    <row r="492" spans="1:7" x14ac:dyDescent="0.25">
      <c r="A492" s="35" t="s">
        <v>665</v>
      </c>
      <c r="B492" s="35" t="s">
        <v>107</v>
      </c>
      <c r="C492" s="125" t="s">
        <v>27</v>
      </c>
      <c r="D492" s="35"/>
      <c r="E492" s="35"/>
      <c r="F492" s="35"/>
      <c r="G492" s="35"/>
    </row>
    <row r="493" spans="1:7" x14ac:dyDescent="0.25">
      <c r="A493" s="35"/>
      <c r="B493" s="35"/>
      <c r="C493" s="35"/>
      <c r="D493" s="35"/>
      <c r="E493" s="35"/>
      <c r="F493" s="35"/>
      <c r="G493" s="35"/>
    </row>
    <row r="494" spans="1:7" x14ac:dyDescent="0.25">
      <c r="A494" s="35" t="s">
        <v>666</v>
      </c>
      <c r="B494" s="62" t="s">
        <v>108</v>
      </c>
      <c r="C494" s="35"/>
      <c r="D494" s="35"/>
      <c r="E494" s="35"/>
      <c r="F494" s="35"/>
      <c r="G494" s="35"/>
    </row>
    <row r="495" spans="1:7" x14ac:dyDescent="0.25">
      <c r="A495" s="35" t="s">
        <v>667</v>
      </c>
      <c r="B495" s="35" t="s">
        <v>109</v>
      </c>
      <c r="C495" s="72" t="s">
        <v>27</v>
      </c>
      <c r="D495" s="74" t="s">
        <v>27</v>
      </c>
      <c r="E495" s="35"/>
      <c r="F495" s="71" t="str">
        <f>IF($C$503=0,"",IF(C495="[for completion]","",C495/$C$503))</f>
        <v/>
      </c>
      <c r="G495" s="71" t="str">
        <f>IF($D$503=0,"",IF(D495="[for completion]","",D495/$D$503))</f>
        <v/>
      </c>
    </row>
    <row r="496" spans="1:7" x14ac:dyDescent="0.25">
      <c r="A496" s="35" t="s">
        <v>668</v>
      </c>
      <c r="B496" s="35" t="s">
        <v>110</v>
      </c>
      <c r="C496" s="72" t="s">
        <v>27</v>
      </c>
      <c r="D496" s="74" t="s">
        <v>27</v>
      </c>
      <c r="E496" s="35"/>
      <c r="F496" s="71" t="str">
        <f t="shared" ref="F496:F502" si="21">IF($C$503=0,"",IF(C496="[for completion]","",C496/$C$503))</f>
        <v/>
      </c>
      <c r="G496" s="71" t="str">
        <f t="shared" ref="G496:G502" si="22">IF($D$503=0,"",IF(D496="[for completion]","",D496/$D$503))</f>
        <v/>
      </c>
    </row>
    <row r="497" spans="1:7" x14ac:dyDescent="0.25">
      <c r="A497" s="35" t="s">
        <v>669</v>
      </c>
      <c r="B497" s="35" t="s">
        <v>111</v>
      </c>
      <c r="C497" s="72" t="s">
        <v>27</v>
      </c>
      <c r="D497" s="74" t="s">
        <v>27</v>
      </c>
      <c r="E497" s="35"/>
      <c r="F497" s="71" t="str">
        <f t="shared" si="21"/>
        <v/>
      </c>
      <c r="G497" s="71" t="str">
        <f t="shared" si="22"/>
        <v/>
      </c>
    </row>
    <row r="498" spans="1:7" x14ac:dyDescent="0.25">
      <c r="A498" s="35" t="s">
        <v>670</v>
      </c>
      <c r="B498" s="35" t="s">
        <v>112</v>
      </c>
      <c r="C498" s="72" t="s">
        <v>27</v>
      </c>
      <c r="D498" s="74" t="s">
        <v>27</v>
      </c>
      <c r="E498" s="35"/>
      <c r="F498" s="71" t="str">
        <f>IF($C$503=0,"",IF(C498="[for completion]","",C498/$C$503))</f>
        <v/>
      </c>
      <c r="G498" s="71" t="str">
        <f>IF($D$503=0,"",IF(D498="[for completion]","",D498/$D$503))</f>
        <v/>
      </c>
    </row>
    <row r="499" spans="1:7" x14ac:dyDescent="0.25">
      <c r="A499" s="35" t="s">
        <v>671</v>
      </c>
      <c r="B499" s="35" t="s">
        <v>113</v>
      </c>
      <c r="C499" s="72" t="s">
        <v>27</v>
      </c>
      <c r="D499" s="74" t="s">
        <v>27</v>
      </c>
      <c r="E499" s="35"/>
      <c r="F499" s="71" t="str">
        <f t="shared" si="21"/>
        <v/>
      </c>
      <c r="G499" s="71" t="str">
        <f t="shared" si="22"/>
        <v/>
      </c>
    </row>
    <row r="500" spans="1:7" x14ac:dyDescent="0.25">
      <c r="A500" s="35" t="s">
        <v>672</v>
      </c>
      <c r="B500" s="35" t="s">
        <v>114</v>
      </c>
      <c r="C500" s="72" t="s">
        <v>27</v>
      </c>
      <c r="D500" s="74" t="s">
        <v>27</v>
      </c>
      <c r="E500" s="35"/>
      <c r="F500" s="71" t="str">
        <f t="shared" si="21"/>
        <v/>
      </c>
      <c r="G500" s="71" t="str">
        <f t="shared" si="22"/>
        <v/>
      </c>
    </row>
    <row r="501" spans="1:7" x14ac:dyDescent="0.25">
      <c r="A501" s="35" t="s">
        <v>673</v>
      </c>
      <c r="B501" s="35" t="s">
        <v>115</v>
      </c>
      <c r="C501" s="72" t="s">
        <v>27</v>
      </c>
      <c r="D501" s="74" t="s">
        <v>27</v>
      </c>
      <c r="E501" s="35"/>
      <c r="F501" s="71" t="str">
        <f t="shared" si="21"/>
        <v/>
      </c>
      <c r="G501" s="71" t="str">
        <f t="shared" si="22"/>
        <v/>
      </c>
    </row>
    <row r="502" spans="1:7" x14ac:dyDescent="0.25">
      <c r="A502" s="35" t="s">
        <v>674</v>
      </c>
      <c r="B502" s="35" t="s">
        <v>116</v>
      </c>
      <c r="C502" s="72" t="s">
        <v>27</v>
      </c>
      <c r="D502" s="74" t="s">
        <v>27</v>
      </c>
      <c r="E502" s="35"/>
      <c r="F502" s="71" t="str">
        <f t="shared" si="21"/>
        <v/>
      </c>
      <c r="G502" s="71" t="str">
        <f t="shared" si="22"/>
        <v/>
      </c>
    </row>
    <row r="503" spans="1:7" x14ac:dyDescent="0.25">
      <c r="A503" s="35" t="s">
        <v>1476</v>
      </c>
      <c r="B503" s="67" t="s">
        <v>31</v>
      </c>
      <c r="C503" s="72">
        <f>SUM(C495:C502)</f>
        <v>0</v>
      </c>
      <c r="D503" s="74">
        <f>SUM(D495:D502)</f>
        <v>0</v>
      </c>
      <c r="E503" s="35"/>
      <c r="F503" s="125">
        <f>SUM(F495:F502)</f>
        <v>0</v>
      </c>
      <c r="G503" s="125">
        <f>SUM(G495:G502)</f>
        <v>0</v>
      </c>
    </row>
    <row r="504" spans="1:7" x14ac:dyDescent="0.25">
      <c r="A504" s="35" t="s">
        <v>675</v>
      </c>
      <c r="B504" s="59" t="s">
        <v>117</v>
      </c>
      <c r="C504" s="72"/>
      <c r="D504" s="74"/>
      <c r="E504" s="35"/>
      <c r="F504" s="71" t="str">
        <f t="shared" ref="F504:F509" si="23">IF($C$503=0,"",IF(C504="[for completion]","",C504/$C$503))</f>
        <v/>
      </c>
      <c r="G504" s="71" t="str">
        <f t="shared" ref="G504:G509" si="24">IF($D$503=0,"",IF(D504="[for completion]","",D504/$D$503))</f>
        <v/>
      </c>
    </row>
    <row r="505" spans="1:7" x14ac:dyDescent="0.25">
      <c r="A505" s="35" t="s">
        <v>676</v>
      </c>
      <c r="B505" s="59" t="s">
        <v>118</v>
      </c>
      <c r="C505" s="72"/>
      <c r="D505" s="74"/>
      <c r="E505" s="35"/>
      <c r="F505" s="71" t="str">
        <f t="shared" si="23"/>
        <v/>
      </c>
      <c r="G505" s="71" t="str">
        <f t="shared" si="24"/>
        <v/>
      </c>
    </row>
    <row r="506" spans="1:7" x14ac:dyDescent="0.25">
      <c r="A506" s="35" t="s">
        <v>677</v>
      </c>
      <c r="B506" s="59" t="s">
        <v>119</v>
      </c>
      <c r="C506" s="72"/>
      <c r="D506" s="74"/>
      <c r="E506" s="35"/>
      <c r="F506" s="71" t="str">
        <f t="shared" si="23"/>
        <v/>
      </c>
      <c r="G506" s="71" t="str">
        <f t="shared" si="24"/>
        <v/>
      </c>
    </row>
    <row r="507" spans="1:7" x14ac:dyDescent="0.25">
      <c r="A507" s="35" t="s">
        <v>745</v>
      </c>
      <c r="B507" s="59" t="s">
        <v>120</v>
      </c>
      <c r="C507" s="72"/>
      <c r="D507" s="74"/>
      <c r="E507" s="35"/>
      <c r="F507" s="71" t="str">
        <f t="shared" si="23"/>
        <v/>
      </c>
      <c r="G507" s="71" t="str">
        <f t="shared" si="24"/>
        <v/>
      </c>
    </row>
    <row r="508" spans="1:7" x14ac:dyDescent="0.25">
      <c r="A508" s="35" t="s">
        <v>746</v>
      </c>
      <c r="B508" s="59" t="s">
        <v>121</v>
      </c>
      <c r="C508" s="72"/>
      <c r="D508" s="74"/>
      <c r="E508" s="35"/>
      <c r="F508" s="71" t="str">
        <f t="shared" si="23"/>
        <v/>
      </c>
      <c r="G508" s="71" t="str">
        <f t="shared" si="24"/>
        <v/>
      </c>
    </row>
    <row r="509" spans="1:7" x14ac:dyDescent="0.25">
      <c r="A509" s="35" t="s">
        <v>747</v>
      </c>
      <c r="B509" s="59" t="s">
        <v>122</v>
      </c>
      <c r="C509" s="72"/>
      <c r="D509" s="74"/>
      <c r="E509" s="35"/>
      <c r="F509" s="71" t="str">
        <f t="shared" si="23"/>
        <v/>
      </c>
      <c r="G509" s="71" t="str">
        <f t="shared" si="24"/>
        <v/>
      </c>
    </row>
    <row r="510" spans="1:7" x14ac:dyDescent="0.25">
      <c r="A510" s="35" t="s">
        <v>748</v>
      </c>
      <c r="B510" s="59"/>
      <c r="C510" s="35"/>
      <c r="D510" s="35"/>
      <c r="E510" s="35"/>
      <c r="F510" s="56"/>
      <c r="G510" s="56"/>
    </row>
    <row r="511" spans="1:7" x14ac:dyDescent="0.25">
      <c r="A511" s="35" t="s">
        <v>749</v>
      </c>
      <c r="B511" s="59"/>
      <c r="C511" s="35"/>
      <c r="D511" s="35"/>
      <c r="E511" s="35"/>
      <c r="F511" s="56"/>
      <c r="G511" s="56"/>
    </row>
    <row r="512" spans="1:7" x14ac:dyDescent="0.25">
      <c r="A512" s="35" t="s">
        <v>750</v>
      </c>
      <c r="B512" s="59"/>
      <c r="C512" s="35"/>
      <c r="D512" s="35"/>
      <c r="E512" s="35"/>
      <c r="F512" s="126"/>
      <c r="G512" s="126"/>
    </row>
    <row r="513" spans="1:7" x14ac:dyDescent="0.25">
      <c r="A513" s="83"/>
      <c r="B513" s="83" t="s">
        <v>1343</v>
      </c>
      <c r="C513" s="83" t="s">
        <v>101</v>
      </c>
      <c r="D513" s="83" t="s">
        <v>102</v>
      </c>
      <c r="E513" s="86"/>
      <c r="F513" s="83" t="s">
        <v>56</v>
      </c>
      <c r="G513" s="83" t="s">
        <v>103</v>
      </c>
    </row>
    <row r="514" spans="1:7" x14ac:dyDescent="0.25">
      <c r="A514" s="35" t="s">
        <v>678</v>
      </c>
      <c r="B514" s="35" t="s">
        <v>107</v>
      </c>
      <c r="C514" s="125" t="s">
        <v>29</v>
      </c>
      <c r="D514" s="35"/>
      <c r="E514" s="35"/>
      <c r="F514" s="35"/>
      <c r="G514" s="35"/>
    </row>
    <row r="515" spans="1:7" x14ac:dyDescent="0.25">
      <c r="A515" s="35"/>
      <c r="B515" s="35"/>
      <c r="C515" s="35"/>
      <c r="D515" s="35"/>
      <c r="E515" s="35"/>
      <c r="F515" s="35"/>
      <c r="G515" s="35"/>
    </row>
    <row r="516" spans="1:7" x14ac:dyDescent="0.25">
      <c r="A516" s="35"/>
      <c r="B516" s="62" t="s">
        <v>108</v>
      </c>
      <c r="C516" s="35"/>
      <c r="D516" s="35"/>
      <c r="E516" s="35"/>
      <c r="F516" s="35"/>
      <c r="G516" s="35"/>
    </row>
    <row r="517" spans="1:7" x14ac:dyDescent="0.25">
      <c r="A517" s="35" t="s">
        <v>679</v>
      </c>
      <c r="B517" s="35" t="s">
        <v>109</v>
      </c>
      <c r="C517" s="72" t="s">
        <v>29</v>
      </c>
      <c r="D517" s="74" t="s">
        <v>29</v>
      </c>
      <c r="E517" s="35"/>
      <c r="F517" s="71" t="str">
        <f>IF($C$525=0,"",IF(C517="[Mark as ND1 if not relevant]","",C517/$C$525))</f>
        <v/>
      </c>
      <c r="G517" s="71" t="str">
        <f>IF($D$525=0,"",IF(D517="[Mark as ND1 if not relevant]","",D517/$D$525))</f>
        <v/>
      </c>
    </row>
    <row r="518" spans="1:7" x14ac:dyDescent="0.25">
      <c r="A518" s="35" t="s">
        <v>680</v>
      </c>
      <c r="B518" s="35" t="s">
        <v>110</v>
      </c>
      <c r="C518" s="72" t="s">
        <v>29</v>
      </c>
      <c r="D518" s="74" t="s">
        <v>29</v>
      </c>
      <c r="E518" s="35"/>
      <c r="F518" s="71" t="str">
        <f t="shared" ref="F518:F524" si="25">IF($C$525=0,"",IF(C518="[Mark as ND1 if not relevant]","",C518/$C$525))</f>
        <v/>
      </c>
      <c r="G518" s="71" t="str">
        <f t="shared" ref="G518:G524" si="26">IF($D$525=0,"",IF(D518="[Mark as ND1 if not relevant]","",D518/$D$525))</f>
        <v/>
      </c>
    </row>
    <row r="519" spans="1:7" x14ac:dyDescent="0.25">
      <c r="A519" s="35" t="s">
        <v>681</v>
      </c>
      <c r="B519" s="35" t="s">
        <v>111</v>
      </c>
      <c r="C519" s="72" t="s">
        <v>29</v>
      </c>
      <c r="D519" s="74" t="s">
        <v>29</v>
      </c>
      <c r="E519" s="35"/>
      <c r="F519" s="71" t="str">
        <f t="shared" si="25"/>
        <v/>
      </c>
      <c r="G519" s="71" t="str">
        <f t="shared" si="26"/>
        <v/>
      </c>
    </row>
    <row r="520" spans="1:7" x14ac:dyDescent="0.25">
      <c r="A520" s="35" t="s">
        <v>682</v>
      </c>
      <c r="B520" s="35" t="s">
        <v>112</v>
      </c>
      <c r="C520" s="72" t="s">
        <v>29</v>
      </c>
      <c r="D520" s="74" t="s">
        <v>29</v>
      </c>
      <c r="E520" s="35"/>
      <c r="F520" s="71" t="str">
        <f>IF($C$525=0,"",IF(C520="[Mark as ND1 if not relevant]","",C520/$C$525))</f>
        <v/>
      </c>
      <c r="G520" s="71" t="str">
        <f t="shared" si="26"/>
        <v/>
      </c>
    </row>
    <row r="521" spans="1:7" x14ac:dyDescent="0.25">
      <c r="A521" s="35" t="s">
        <v>683</v>
      </c>
      <c r="B521" s="35" t="s">
        <v>113</v>
      </c>
      <c r="C521" s="72" t="s">
        <v>29</v>
      </c>
      <c r="D521" s="74" t="s">
        <v>29</v>
      </c>
      <c r="E521" s="35"/>
      <c r="F521" s="71" t="str">
        <f t="shared" si="25"/>
        <v/>
      </c>
      <c r="G521" s="71" t="str">
        <f t="shared" si="26"/>
        <v/>
      </c>
    </row>
    <row r="522" spans="1:7" x14ac:dyDescent="0.25">
      <c r="A522" s="35" t="s">
        <v>684</v>
      </c>
      <c r="B522" s="35" t="s">
        <v>114</v>
      </c>
      <c r="C522" s="72" t="s">
        <v>29</v>
      </c>
      <c r="D522" s="74" t="s">
        <v>29</v>
      </c>
      <c r="E522" s="35"/>
      <c r="F522" s="71" t="str">
        <f t="shared" si="25"/>
        <v/>
      </c>
      <c r="G522" s="71" t="str">
        <f t="shared" si="26"/>
        <v/>
      </c>
    </row>
    <row r="523" spans="1:7" x14ac:dyDescent="0.25">
      <c r="A523" s="35" t="s">
        <v>685</v>
      </c>
      <c r="B523" s="35" t="s">
        <v>115</v>
      </c>
      <c r="C523" s="72" t="s">
        <v>29</v>
      </c>
      <c r="D523" s="74" t="s">
        <v>29</v>
      </c>
      <c r="E523" s="35"/>
      <c r="F523" s="71" t="str">
        <f t="shared" si="25"/>
        <v/>
      </c>
      <c r="G523" s="71" t="str">
        <f t="shared" si="26"/>
        <v/>
      </c>
    </row>
    <row r="524" spans="1:7" x14ac:dyDescent="0.25">
      <c r="A524" s="35" t="s">
        <v>686</v>
      </c>
      <c r="B524" s="35" t="s">
        <v>116</v>
      </c>
      <c r="C524" s="72" t="s">
        <v>29</v>
      </c>
      <c r="D524" s="74" t="s">
        <v>29</v>
      </c>
      <c r="E524" s="35"/>
      <c r="F524" s="71" t="str">
        <f t="shared" si="25"/>
        <v/>
      </c>
      <c r="G524" s="71" t="str">
        <f t="shared" si="26"/>
        <v/>
      </c>
    </row>
    <row r="525" spans="1:7" x14ac:dyDescent="0.25">
      <c r="A525" s="35" t="s">
        <v>687</v>
      </c>
      <c r="B525" s="67" t="s">
        <v>31</v>
      </c>
      <c r="C525" s="72">
        <f>SUM(C517:C524)</f>
        <v>0</v>
      </c>
      <c r="D525" s="74">
        <f>SUM(D517:D524)</f>
        <v>0</v>
      </c>
      <c r="E525" s="35"/>
      <c r="F525" s="125">
        <f>SUM(F517:F524)</f>
        <v>0</v>
      </c>
      <c r="G525" s="125">
        <f>SUM(G517:G524)</f>
        <v>0</v>
      </c>
    </row>
    <row r="526" spans="1:7" x14ac:dyDescent="0.25">
      <c r="A526" s="35" t="s">
        <v>726</v>
      </c>
      <c r="B526" s="59" t="s">
        <v>117</v>
      </c>
      <c r="C526" s="72"/>
      <c r="D526" s="74"/>
      <c r="E526" s="35"/>
      <c r="F526" s="71" t="str">
        <f t="shared" ref="F526:F531" si="27">IF($C$525=0,"",IF(C526="[for completion]","",C526/$C$525))</f>
        <v/>
      </c>
      <c r="G526" s="71" t="str">
        <f t="shared" ref="G526:G531" si="28">IF($D$525=0,"",IF(D526="[for completion]","",D526/$D$525))</f>
        <v/>
      </c>
    </row>
    <row r="527" spans="1:7" x14ac:dyDescent="0.25">
      <c r="A527" s="35" t="s">
        <v>727</v>
      </c>
      <c r="B527" s="59" t="s">
        <v>118</v>
      </c>
      <c r="C527" s="72"/>
      <c r="D527" s="74"/>
      <c r="E527" s="35"/>
      <c r="F527" s="71" t="str">
        <f t="shared" si="27"/>
        <v/>
      </c>
      <c r="G527" s="71" t="str">
        <f t="shared" si="28"/>
        <v/>
      </c>
    </row>
    <row r="528" spans="1:7" x14ac:dyDescent="0.25">
      <c r="A528" s="35" t="s">
        <v>728</v>
      </c>
      <c r="B528" s="59" t="s">
        <v>119</v>
      </c>
      <c r="C528" s="72"/>
      <c r="D528" s="74"/>
      <c r="E528" s="35"/>
      <c r="F528" s="71" t="str">
        <f t="shared" si="27"/>
        <v/>
      </c>
      <c r="G528" s="71" t="str">
        <f t="shared" si="28"/>
        <v/>
      </c>
    </row>
    <row r="529" spans="1:7" x14ac:dyDescent="0.25">
      <c r="A529" s="35" t="s">
        <v>1245</v>
      </c>
      <c r="B529" s="59" t="s">
        <v>120</v>
      </c>
      <c r="C529" s="72"/>
      <c r="D529" s="74"/>
      <c r="E529" s="35"/>
      <c r="F529" s="71" t="str">
        <f t="shared" si="27"/>
        <v/>
      </c>
      <c r="G529" s="71" t="str">
        <f t="shared" si="28"/>
        <v/>
      </c>
    </row>
    <row r="530" spans="1:7" x14ac:dyDescent="0.25">
      <c r="A530" s="35" t="s">
        <v>1246</v>
      </c>
      <c r="B530" s="59" t="s">
        <v>121</v>
      </c>
      <c r="C530" s="72"/>
      <c r="D530" s="74"/>
      <c r="E530" s="35"/>
      <c r="F530" s="71" t="str">
        <f t="shared" si="27"/>
        <v/>
      </c>
      <c r="G530" s="71" t="str">
        <f t="shared" si="28"/>
        <v/>
      </c>
    </row>
    <row r="531" spans="1:7" x14ac:dyDescent="0.25">
      <c r="A531" s="35" t="s">
        <v>1247</v>
      </c>
      <c r="B531" s="59" t="s">
        <v>122</v>
      </c>
      <c r="C531" s="72"/>
      <c r="D531" s="74"/>
      <c r="E531" s="35"/>
      <c r="F531" s="71" t="str">
        <f t="shared" si="27"/>
        <v/>
      </c>
      <c r="G531" s="71" t="str">
        <f t="shared" si="28"/>
        <v/>
      </c>
    </row>
    <row r="532" spans="1:7" x14ac:dyDescent="0.25">
      <c r="A532" s="35" t="s">
        <v>1248</v>
      </c>
      <c r="B532" s="59"/>
      <c r="C532" s="35"/>
      <c r="D532" s="35"/>
      <c r="E532" s="35"/>
      <c r="F532" s="71"/>
      <c r="G532" s="71"/>
    </row>
    <row r="533" spans="1:7" x14ac:dyDescent="0.25">
      <c r="A533" s="35" t="s">
        <v>1249</v>
      </c>
      <c r="B533" s="59"/>
      <c r="C533" s="35"/>
      <c r="D533" s="35"/>
      <c r="E533" s="35"/>
      <c r="F533" s="71"/>
      <c r="G533" s="71"/>
    </row>
    <row r="534" spans="1:7" x14ac:dyDescent="0.25">
      <c r="A534" s="35" t="s">
        <v>1250</v>
      </c>
      <c r="B534" s="59"/>
      <c r="C534" s="35"/>
      <c r="D534" s="35"/>
      <c r="E534" s="35"/>
      <c r="F534" s="71"/>
      <c r="G534" s="125"/>
    </row>
    <row r="535" spans="1:7" x14ac:dyDescent="0.25">
      <c r="A535" s="83"/>
      <c r="B535" s="83" t="s">
        <v>1344</v>
      </c>
      <c r="C535" s="83" t="s">
        <v>134</v>
      </c>
      <c r="D535" s="83"/>
      <c r="E535" s="86"/>
      <c r="F535" s="83"/>
      <c r="G535" s="83"/>
    </row>
    <row r="536" spans="1:7" x14ac:dyDescent="0.25">
      <c r="A536" s="35" t="s">
        <v>729</v>
      </c>
      <c r="B536" s="62" t="s">
        <v>135</v>
      </c>
      <c r="C536" s="125" t="s">
        <v>27</v>
      </c>
      <c r="D536" s="35"/>
      <c r="E536" s="35"/>
      <c r="F536" s="35"/>
      <c r="G536" s="35"/>
    </row>
    <row r="537" spans="1:7" x14ac:dyDescent="0.25">
      <c r="A537" s="35" t="s">
        <v>730</v>
      </c>
      <c r="B537" s="62" t="s">
        <v>136</v>
      </c>
      <c r="C537" s="125" t="s">
        <v>27</v>
      </c>
      <c r="D537" s="35"/>
      <c r="E537" s="35"/>
      <c r="F537" s="35"/>
      <c r="G537" s="35"/>
    </row>
    <row r="538" spans="1:7" x14ac:dyDescent="0.25">
      <c r="A538" s="35" t="s">
        <v>731</v>
      </c>
      <c r="B538" s="62" t="s">
        <v>137</v>
      </c>
      <c r="C538" s="125" t="s">
        <v>27</v>
      </c>
      <c r="D538" s="35"/>
      <c r="E538" s="35"/>
      <c r="F538" s="35"/>
      <c r="G538" s="35"/>
    </row>
    <row r="539" spans="1:7" x14ac:dyDescent="0.25">
      <c r="A539" s="35" t="s">
        <v>732</v>
      </c>
      <c r="B539" s="62" t="s">
        <v>138</v>
      </c>
      <c r="C539" s="125" t="s">
        <v>27</v>
      </c>
      <c r="D539" s="35"/>
      <c r="E539" s="35"/>
      <c r="F539" s="35"/>
      <c r="G539" s="35"/>
    </row>
    <row r="540" spans="1:7" x14ac:dyDescent="0.25">
      <c r="A540" s="35" t="s">
        <v>733</v>
      </c>
      <c r="B540" s="62" t="s">
        <v>139</v>
      </c>
      <c r="C540" s="125" t="s">
        <v>27</v>
      </c>
      <c r="D540" s="35"/>
      <c r="E540" s="35"/>
      <c r="F540" s="35"/>
      <c r="G540" s="35"/>
    </row>
    <row r="541" spans="1:7" x14ac:dyDescent="0.25">
      <c r="A541" s="35" t="s">
        <v>734</v>
      </c>
      <c r="B541" s="62" t="s">
        <v>140</v>
      </c>
      <c r="C541" s="125" t="s">
        <v>27</v>
      </c>
      <c r="D541" s="35"/>
      <c r="E541" s="35"/>
      <c r="F541" s="35"/>
      <c r="G541" s="35"/>
    </row>
    <row r="542" spans="1:7" x14ac:dyDescent="0.25">
      <c r="A542" s="35" t="s">
        <v>735</v>
      </c>
      <c r="B542" s="62" t="s">
        <v>141</v>
      </c>
      <c r="C542" s="125" t="s">
        <v>27</v>
      </c>
      <c r="D542" s="35"/>
      <c r="E542" s="35"/>
      <c r="F542" s="35"/>
      <c r="G542" s="35"/>
    </row>
    <row r="543" spans="1:7" x14ac:dyDescent="0.25">
      <c r="A543" s="35" t="s">
        <v>736</v>
      </c>
      <c r="B543" s="62" t="s">
        <v>792</v>
      </c>
      <c r="C543" s="125" t="s">
        <v>27</v>
      </c>
      <c r="D543" s="35"/>
      <c r="E543" s="35"/>
      <c r="F543" s="35"/>
      <c r="G543" s="35"/>
    </row>
    <row r="544" spans="1:7" x14ac:dyDescent="0.25">
      <c r="A544" s="35" t="s">
        <v>737</v>
      </c>
      <c r="B544" s="62" t="s">
        <v>793</v>
      </c>
      <c r="C544" s="125" t="s">
        <v>27</v>
      </c>
      <c r="D544" s="35"/>
      <c r="E544" s="35"/>
      <c r="F544" s="35"/>
      <c r="G544" s="35"/>
    </row>
    <row r="545" spans="1:7" x14ac:dyDescent="0.25">
      <c r="A545" s="35" t="s">
        <v>738</v>
      </c>
      <c r="B545" s="62" t="s">
        <v>794</v>
      </c>
      <c r="C545" s="125" t="s">
        <v>27</v>
      </c>
      <c r="D545" s="35"/>
      <c r="E545" s="35"/>
      <c r="F545" s="35"/>
      <c r="G545" s="35"/>
    </row>
    <row r="546" spans="1:7" x14ac:dyDescent="0.25">
      <c r="A546" s="35" t="s">
        <v>1251</v>
      </c>
      <c r="B546" s="62" t="s">
        <v>142</v>
      </c>
      <c r="C546" s="125" t="s">
        <v>27</v>
      </c>
      <c r="D546" s="35"/>
      <c r="E546" s="35"/>
      <c r="F546" s="35"/>
      <c r="G546" s="35"/>
    </row>
    <row r="547" spans="1:7" x14ac:dyDescent="0.25">
      <c r="A547" s="35" t="s">
        <v>1252</v>
      </c>
      <c r="B547" s="62" t="s">
        <v>143</v>
      </c>
      <c r="C547" s="125" t="s">
        <v>27</v>
      </c>
      <c r="D547" s="35"/>
      <c r="E547" s="35"/>
      <c r="F547" s="35"/>
      <c r="G547" s="35"/>
    </row>
    <row r="548" spans="1:7" x14ac:dyDescent="0.25">
      <c r="A548" s="35" t="s">
        <v>1253</v>
      </c>
      <c r="B548" s="62" t="s">
        <v>30</v>
      </c>
      <c r="C548" s="125" t="s">
        <v>27</v>
      </c>
      <c r="D548" s="35"/>
      <c r="E548" s="35"/>
      <c r="F548" s="35"/>
      <c r="G548" s="35"/>
    </row>
    <row r="549" spans="1:7" x14ac:dyDescent="0.25">
      <c r="A549" s="35" t="s">
        <v>751</v>
      </c>
      <c r="B549" s="59" t="s">
        <v>795</v>
      </c>
      <c r="C549" s="125"/>
      <c r="D549" s="35"/>
      <c r="E549" s="35"/>
      <c r="F549" s="35"/>
      <c r="G549" s="35"/>
    </row>
    <row r="550" spans="1:7" x14ac:dyDescent="0.25">
      <c r="A550" s="35" t="s">
        <v>1254</v>
      </c>
      <c r="B550" s="59" t="s">
        <v>32</v>
      </c>
      <c r="C550" s="125"/>
      <c r="D550" s="35"/>
      <c r="E550" s="35"/>
      <c r="F550" s="35"/>
      <c r="G550" s="35"/>
    </row>
    <row r="551" spans="1:7" x14ac:dyDescent="0.25">
      <c r="A551" s="35" t="s">
        <v>1255</v>
      </c>
      <c r="B551" s="59" t="s">
        <v>32</v>
      </c>
      <c r="C551" s="125"/>
      <c r="D551" s="35"/>
      <c r="E551" s="35"/>
      <c r="F551" s="35"/>
      <c r="G551" s="35"/>
    </row>
    <row r="552" spans="1:7" x14ac:dyDescent="0.25">
      <c r="A552" s="35" t="s">
        <v>1477</v>
      </c>
      <c r="B552" s="59" t="s">
        <v>32</v>
      </c>
      <c r="C552" s="125"/>
      <c r="D552" s="35"/>
      <c r="E552" s="35"/>
      <c r="F552" s="35"/>
      <c r="G552" s="35"/>
    </row>
    <row r="553" spans="1:7" x14ac:dyDescent="0.25">
      <c r="A553" s="35" t="s">
        <v>1478</v>
      </c>
      <c r="B553" s="59" t="s">
        <v>32</v>
      </c>
      <c r="C553" s="125"/>
      <c r="D553" s="35"/>
      <c r="E553" s="35"/>
      <c r="F553" s="35"/>
      <c r="G553" s="35"/>
    </row>
    <row r="554" spans="1:7" x14ac:dyDescent="0.25">
      <c r="A554" s="35" t="s">
        <v>1479</v>
      </c>
      <c r="B554" s="59" t="s">
        <v>32</v>
      </c>
      <c r="C554" s="125"/>
      <c r="D554" s="35"/>
      <c r="E554" s="35"/>
      <c r="F554" s="35"/>
      <c r="G554" s="35"/>
    </row>
    <row r="555" spans="1:7" x14ac:dyDescent="0.25">
      <c r="A555" s="35" t="s">
        <v>1480</v>
      </c>
      <c r="B555" s="59" t="s">
        <v>32</v>
      </c>
      <c r="C555" s="125"/>
      <c r="D555" s="35"/>
      <c r="E555" s="35"/>
      <c r="F555" s="35"/>
      <c r="G555" s="35"/>
    </row>
    <row r="556" spans="1:7" x14ac:dyDescent="0.25">
      <c r="A556" s="35" t="s">
        <v>1481</v>
      </c>
      <c r="B556" s="59" t="s">
        <v>32</v>
      </c>
      <c r="C556" s="125"/>
      <c r="D556" s="35"/>
      <c r="E556" s="35"/>
      <c r="F556" s="35"/>
      <c r="G556" s="35"/>
    </row>
    <row r="557" spans="1:7" x14ac:dyDescent="0.25">
      <c r="A557" s="35" t="s">
        <v>1482</v>
      </c>
      <c r="B557" s="59" t="s">
        <v>32</v>
      </c>
      <c r="C557" s="125"/>
      <c r="D557" s="35"/>
      <c r="E557" s="35"/>
      <c r="F557" s="35"/>
      <c r="G557" s="35"/>
    </row>
    <row r="558" spans="1:7" x14ac:dyDescent="0.25">
      <c r="A558" s="35" t="s">
        <v>1483</v>
      </c>
      <c r="B558" s="59" t="s">
        <v>32</v>
      </c>
      <c r="C558" s="125"/>
      <c r="D558" s="35"/>
      <c r="E558" s="35"/>
      <c r="F558" s="35"/>
      <c r="G558" s="35"/>
    </row>
    <row r="559" spans="1:7" x14ac:dyDescent="0.25">
      <c r="A559" s="35" t="s">
        <v>1484</v>
      </c>
      <c r="B559" s="59" t="s">
        <v>32</v>
      </c>
      <c r="C559" s="125"/>
      <c r="D559" s="35"/>
      <c r="E559" s="35"/>
      <c r="F559" s="35"/>
      <c r="G559" s="35"/>
    </row>
    <row r="560" spans="1:7" x14ac:dyDescent="0.25">
      <c r="A560" s="35" t="s">
        <v>1485</v>
      </c>
      <c r="B560" s="59" t="s">
        <v>32</v>
      </c>
      <c r="C560" s="125"/>
      <c r="D560" s="35"/>
      <c r="E560" s="35"/>
      <c r="F560" s="35"/>
      <c r="G560" s="33"/>
    </row>
    <row r="561" spans="1:7" x14ac:dyDescent="0.25">
      <c r="A561" s="35" t="s">
        <v>1486</v>
      </c>
      <c r="B561" s="59" t="s">
        <v>32</v>
      </c>
      <c r="C561" s="125"/>
      <c r="D561" s="35"/>
      <c r="E561" s="35"/>
      <c r="F561" s="35"/>
      <c r="G561" s="33"/>
    </row>
    <row r="562" spans="1:7" x14ac:dyDescent="0.25">
      <c r="A562" s="35" t="s">
        <v>1487</v>
      </c>
      <c r="B562" s="59" t="s">
        <v>32</v>
      </c>
      <c r="C562" s="125"/>
      <c r="D562" s="35"/>
      <c r="E562" s="35"/>
      <c r="F562" s="35"/>
      <c r="G562" s="33"/>
    </row>
    <row r="563" spans="1:7" x14ac:dyDescent="0.25">
      <c r="A563" s="83"/>
      <c r="B563" s="83" t="s">
        <v>1356</v>
      </c>
      <c r="C563" s="83" t="s">
        <v>28</v>
      </c>
      <c r="D563" s="83" t="s">
        <v>331</v>
      </c>
      <c r="E563" s="83"/>
      <c r="F563" s="111" t="s">
        <v>56</v>
      </c>
      <c r="G563" s="83" t="s">
        <v>341</v>
      </c>
    </row>
    <row r="564" spans="1:7" x14ac:dyDescent="0.25">
      <c r="A564" s="35" t="s">
        <v>739</v>
      </c>
      <c r="B564" s="62" t="s">
        <v>87</v>
      </c>
      <c r="C564" s="72" t="s">
        <v>27</v>
      </c>
      <c r="D564" s="74" t="s">
        <v>27</v>
      </c>
      <c r="E564" s="40"/>
      <c r="F564" s="71" t="str">
        <f>IF($C$582=0,"",IF(C564="[for completion]","",IF(C564="","",C564/$C$582)))</f>
        <v/>
      </c>
      <c r="G564" s="71" t="str">
        <f>IF($D$582=0,"",IF(D564="[for completion]","",IF(D564="","",D564/$D$582)))</f>
        <v/>
      </c>
    </row>
    <row r="565" spans="1:7" x14ac:dyDescent="0.25">
      <c r="A565" s="35" t="s">
        <v>740</v>
      </c>
      <c r="B565" s="62" t="s">
        <v>87</v>
      </c>
      <c r="C565" s="72" t="s">
        <v>27</v>
      </c>
      <c r="D565" s="74" t="s">
        <v>27</v>
      </c>
      <c r="E565" s="40"/>
      <c r="F565" s="71" t="str">
        <f t="shared" ref="F565:F581" si="29">IF($C$582=0,"",IF(C565="[for completion]","",IF(C565="","",C565/$C$582)))</f>
        <v/>
      </c>
      <c r="G565" s="71" t="str">
        <f t="shared" ref="G565:G581" si="30">IF($D$582=0,"",IF(D565="[for completion]","",IF(D565="","",D565/$D$582)))</f>
        <v/>
      </c>
    </row>
    <row r="566" spans="1:7" x14ac:dyDescent="0.25">
      <c r="A566" s="35" t="s">
        <v>741</v>
      </c>
      <c r="B566" s="62" t="s">
        <v>87</v>
      </c>
      <c r="C566" s="72" t="s">
        <v>27</v>
      </c>
      <c r="D566" s="74" t="s">
        <v>27</v>
      </c>
      <c r="E566" s="40"/>
      <c r="F566" s="71" t="str">
        <f t="shared" si="29"/>
        <v/>
      </c>
      <c r="G566" s="71" t="str">
        <f t="shared" si="30"/>
        <v/>
      </c>
    </row>
    <row r="567" spans="1:7" x14ac:dyDescent="0.25">
      <c r="A567" s="35" t="s">
        <v>742</v>
      </c>
      <c r="B567" s="62" t="s">
        <v>87</v>
      </c>
      <c r="C567" s="72" t="s">
        <v>27</v>
      </c>
      <c r="D567" s="74" t="s">
        <v>27</v>
      </c>
      <c r="E567" s="40"/>
      <c r="F567" s="71" t="str">
        <f t="shared" si="29"/>
        <v/>
      </c>
      <c r="G567" s="71" t="str">
        <f t="shared" si="30"/>
        <v/>
      </c>
    </row>
    <row r="568" spans="1:7" x14ac:dyDescent="0.25">
      <c r="A568" s="35" t="s">
        <v>743</v>
      </c>
      <c r="B568" s="62" t="s">
        <v>87</v>
      </c>
      <c r="C568" s="72" t="s">
        <v>27</v>
      </c>
      <c r="D568" s="74" t="s">
        <v>27</v>
      </c>
      <c r="E568" s="40"/>
      <c r="F568" s="71" t="str">
        <f t="shared" si="29"/>
        <v/>
      </c>
      <c r="G568" s="71" t="str">
        <f t="shared" si="30"/>
        <v/>
      </c>
    </row>
    <row r="569" spans="1:7" x14ac:dyDescent="0.25">
      <c r="A569" s="35" t="s">
        <v>1256</v>
      </c>
      <c r="B569" s="62" t="s">
        <v>87</v>
      </c>
      <c r="C569" s="72" t="s">
        <v>27</v>
      </c>
      <c r="D569" s="74" t="s">
        <v>27</v>
      </c>
      <c r="E569" s="40"/>
      <c r="F569" s="71" t="str">
        <f t="shared" si="29"/>
        <v/>
      </c>
      <c r="G569" s="71" t="str">
        <f t="shared" si="30"/>
        <v/>
      </c>
    </row>
    <row r="570" spans="1:7" x14ac:dyDescent="0.25">
      <c r="A570" s="35" t="s">
        <v>1257</v>
      </c>
      <c r="B570" s="62" t="s">
        <v>87</v>
      </c>
      <c r="C570" s="72" t="s">
        <v>27</v>
      </c>
      <c r="D570" s="74" t="s">
        <v>27</v>
      </c>
      <c r="E570" s="40"/>
      <c r="F570" s="71" t="str">
        <f>IF($C$582=0,"",IF(C570="[for completion]","",IF(C570="","",C570/$C$582)))</f>
        <v/>
      </c>
      <c r="G570" s="71" t="str">
        <f t="shared" si="30"/>
        <v/>
      </c>
    </row>
    <row r="571" spans="1:7" x14ac:dyDescent="0.25">
      <c r="A571" s="35" t="s">
        <v>1258</v>
      </c>
      <c r="B571" s="62" t="s">
        <v>87</v>
      </c>
      <c r="C571" s="72" t="s">
        <v>27</v>
      </c>
      <c r="D571" s="74" t="s">
        <v>27</v>
      </c>
      <c r="E571" s="40"/>
      <c r="F571" s="71" t="str">
        <f t="shared" si="29"/>
        <v/>
      </c>
      <c r="G571" s="71" t="str">
        <f>IF($D$582=0,"",IF(D571="[for completion]","",IF(D571="","",D571/$D$582)))</f>
        <v/>
      </c>
    </row>
    <row r="572" spans="1:7" x14ac:dyDescent="0.25">
      <c r="A572" s="35" t="s">
        <v>1259</v>
      </c>
      <c r="B572" s="62" t="s">
        <v>87</v>
      </c>
      <c r="C572" s="72" t="s">
        <v>27</v>
      </c>
      <c r="D572" s="74" t="s">
        <v>27</v>
      </c>
      <c r="E572" s="40"/>
      <c r="F572" s="71" t="str">
        <f t="shared" si="29"/>
        <v/>
      </c>
      <c r="G572" s="71" t="str">
        <f t="shared" si="30"/>
        <v/>
      </c>
    </row>
    <row r="573" spans="1:7" x14ac:dyDescent="0.25">
      <c r="A573" s="35" t="s">
        <v>1260</v>
      </c>
      <c r="B573" s="62" t="s">
        <v>87</v>
      </c>
      <c r="C573" s="72" t="s">
        <v>27</v>
      </c>
      <c r="D573" s="74" t="s">
        <v>27</v>
      </c>
      <c r="E573" s="40"/>
      <c r="F573" s="71" t="str">
        <f t="shared" si="29"/>
        <v/>
      </c>
      <c r="G573" s="71" t="str">
        <f t="shared" si="30"/>
        <v/>
      </c>
    </row>
    <row r="574" spans="1:7" x14ac:dyDescent="0.25">
      <c r="A574" s="35" t="s">
        <v>1261</v>
      </c>
      <c r="B574" s="62" t="s">
        <v>87</v>
      </c>
      <c r="C574" s="72" t="s">
        <v>27</v>
      </c>
      <c r="D574" s="74" t="s">
        <v>27</v>
      </c>
      <c r="E574" s="40"/>
      <c r="F574" s="71" t="str">
        <f t="shared" si="29"/>
        <v/>
      </c>
      <c r="G574" s="71" t="str">
        <f t="shared" si="30"/>
        <v/>
      </c>
    </row>
    <row r="575" spans="1:7" x14ac:dyDescent="0.25">
      <c r="A575" s="35" t="s">
        <v>1262</v>
      </c>
      <c r="B575" s="62" t="s">
        <v>87</v>
      </c>
      <c r="C575" s="72" t="s">
        <v>27</v>
      </c>
      <c r="D575" s="74" t="s">
        <v>27</v>
      </c>
      <c r="E575" s="40"/>
      <c r="F575" s="71" t="str">
        <f t="shared" si="29"/>
        <v/>
      </c>
      <c r="G575" s="71" t="str">
        <f t="shared" si="30"/>
        <v/>
      </c>
    </row>
    <row r="576" spans="1:7" x14ac:dyDescent="0.25">
      <c r="A576" s="35" t="s">
        <v>1263</v>
      </c>
      <c r="B576" s="62" t="s">
        <v>87</v>
      </c>
      <c r="C576" s="72" t="s">
        <v>27</v>
      </c>
      <c r="D576" s="74" t="s">
        <v>27</v>
      </c>
      <c r="E576" s="40"/>
      <c r="F576" s="71" t="str">
        <f t="shared" si="29"/>
        <v/>
      </c>
      <c r="G576" s="71" t="str">
        <f t="shared" si="30"/>
        <v/>
      </c>
    </row>
    <row r="577" spans="1:7" x14ac:dyDescent="0.25">
      <c r="A577" s="35" t="s">
        <v>1264</v>
      </c>
      <c r="B577" s="62" t="s">
        <v>87</v>
      </c>
      <c r="C577" s="72" t="s">
        <v>27</v>
      </c>
      <c r="D577" s="74" t="s">
        <v>27</v>
      </c>
      <c r="E577" s="40"/>
      <c r="F577" s="71" t="str">
        <f t="shared" si="29"/>
        <v/>
      </c>
      <c r="G577" s="71" t="str">
        <f t="shared" si="30"/>
        <v/>
      </c>
    </row>
    <row r="578" spans="1:7" x14ac:dyDescent="0.25">
      <c r="A578" s="35" t="s">
        <v>1265</v>
      </c>
      <c r="B578" s="62" t="s">
        <v>87</v>
      </c>
      <c r="C578" s="72" t="s">
        <v>27</v>
      </c>
      <c r="D578" s="74" t="s">
        <v>27</v>
      </c>
      <c r="E578" s="40"/>
      <c r="F578" s="71" t="str">
        <f t="shared" si="29"/>
        <v/>
      </c>
      <c r="G578" s="71" t="str">
        <f t="shared" si="30"/>
        <v/>
      </c>
    </row>
    <row r="579" spans="1:7" x14ac:dyDescent="0.25">
      <c r="A579" s="35" t="s">
        <v>1266</v>
      </c>
      <c r="B579" s="62" t="s">
        <v>87</v>
      </c>
      <c r="C579" s="72" t="s">
        <v>27</v>
      </c>
      <c r="D579" s="74" t="s">
        <v>27</v>
      </c>
      <c r="E579" s="40"/>
      <c r="F579" s="71" t="str">
        <f t="shared" si="29"/>
        <v/>
      </c>
      <c r="G579" s="71" t="str">
        <f t="shared" si="30"/>
        <v/>
      </c>
    </row>
    <row r="580" spans="1:7" x14ac:dyDescent="0.25">
      <c r="A580" s="35" t="s">
        <v>1267</v>
      </c>
      <c r="B580" s="62" t="s">
        <v>87</v>
      </c>
      <c r="C580" s="72" t="s">
        <v>27</v>
      </c>
      <c r="D580" s="74" t="s">
        <v>27</v>
      </c>
      <c r="E580" s="40"/>
      <c r="F580" s="71" t="str">
        <f t="shared" si="29"/>
        <v/>
      </c>
      <c r="G580" s="71" t="str">
        <f t="shared" si="30"/>
        <v/>
      </c>
    </row>
    <row r="581" spans="1:7" x14ac:dyDescent="0.25">
      <c r="A581" s="35" t="s">
        <v>1268</v>
      </c>
      <c r="B581" s="62" t="s">
        <v>711</v>
      </c>
      <c r="C581" s="72" t="s">
        <v>27</v>
      </c>
      <c r="D581" s="74" t="s">
        <v>27</v>
      </c>
      <c r="E581" s="40"/>
      <c r="F581" s="71" t="str">
        <f t="shared" si="29"/>
        <v/>
      </c>
      <c r="G581" s="71" t="str">
        <f t="shared" si="30"/>
        <v/>
      </c>
    </row>
    <row r="582" spans="1:7" x14ac:dyDescent="0.25">
      <c r="A582" s="35" t="s">
        <v>1269</v>
      </c>
      <c r="B582" s="62" t="s">
        <v>31</v>
      </c>
      <c r="C582" s="72">
        <f>SUM(C564:C581)</f>
        <v>0</v>
      </c>
      <c r="D582" s="74">
        <f>SUM(D564:D581)</f>
        <v>0</v>
      </c>
      <c r="E582" s="40"/>
      <c r="F582" s="73">
        <f>SUM(F564:F581)</f>
        <v>0</v>
      </c>
      <c r="G582" s="73">
        <f>SUM(G564:G581)</f>
        <v>0</v>
      </c>
    </row>
    <row r="583" spans="1:7" x14ac:dyDescent="0.25">
      <c r="A583" s="35" t="s">
        <v>1270</v>
      </c>
      <c r="B583" s="62"/>
      <c r="C583" s="35"/>
      <c r="D583" s="35"/>
      <c r="E583" s="40"/>
      <c r="F583" s="40"/>
      <c r="G583" s="40"/>
    </row>
    <row r="584" spans="1:7" x14ac:dyDescent="0.25">
      <c r="A584" s="35" t="s">
        <v>1271</v>
      </c>
      <c r="B584" s="62"/>
      <c r="C584" s="35"/>
      <c r="D584" s="35"/>
      <c r="E584" s="40"/>
      <c r="F584" s="40"/>
      <c r="G584" s="40"/>
    </row>
    <row r="585" spans="1:7" x14ac:dyDescent="0.25">
      <c r="A585" s="35" t="s">
        <v>1272</v>
      </c>
      <c r="B585" s="62"/>
      <c r="C585" s="35"/>
      <c r="D585" s="35"/>
      <c r="E585" s="40"/>
      <c r="F585" s="40"/>
      <c r="G585" s="40"/>
    </row>
    <row r="586" spans="1:7" x14ac:dyDescent="0.25">
      <c r="A586" s="83"/>
      <c r="B586" s="83" t="s">
        <v>1488</v>
      </c>
      <c r="C586" s="83" t="s">
        <v>28</v>
      </c>
      <c r="D586" s="83" t="s">
        <v>331</v>
      </c>
      <c r="E586" s="83"/>
      <c r="F586" s="111" t="s">
        <v>56</v>
      </c>
      <c r="G586" s="83" t="s">
        <v>341</v>
      </c>
    </row>
    <row r="587" spans="1:7" x14ac:dyDescent="0.25">
      <c r="A587" s="35" t="s">
        <v>1273</v>
      </c>
      <c r="B587" s="62" t="s">
        <v>87</v>
      </c>
      <c r="C587" s="72" t="s">
        <v>27</v>
      </c>
      <c r="D587" s="74" t="s">
        <v>27</v>
      </c>
      <c r="E587" s="40"/>
      <c r="F587" s="71" t="str">
        <f>IF($C$605=0,"",IF(C587="[for completion]","",IF(C587="","",C587/$C$605)))</f>
        <v/>
      </c>
      <c r="G587" s="71" t="str">
        <f>IF($D$605=0,"",IF(D587="[for completion]","",IF(D587="","",D587/$D$605)))</f>
        <v/>
      </c>
    </row>
    <row r="588" spans="1:7" x14ac:dyDescent="0.25">
      <c r="A588" s="35" t="s">
        <v>1274</v>
      </c>
      <c r="B588" s="62" t="s">
        <v>87</v>
      </c>
      <c r="C588" s="72" t="s">
        <v>27</v>
      </c>
      <c r="D588" s="74" t="s">
        <v>27</v>
      </c>
      <c r="E588" s="40"/>
      <c r="F588" s="71" t="str">
        <f t="shared" ref="F588:F604" si="31">IF($C$605=0,"",IF(C588="[for completion]","",IF(C588="","",C588/$C$605)))</f>
        <v/>
      </c>
      <c r="G588" s="71" t="str">
        <f t="shared" ref="G588:G604" si="32">IF($D$605=0,"",IF(D588="[for completion]","",IF(D588="","",D588/$D$605)))</f>
        <v/>
      </c>
    </row>
    <row r="589" spans="1:7" x14ac:dyDescent="0.25">
      <c r="A589" s="35" t="s">
        <v>1275</v>
      </c>
      <c r="B589" s="62" t="s">
        <v>87</v>
      </c>
      <c r="C589" s="72" t="s">
        <v>27</v>
      </c>
      <c r="D589" s="74" t="s">
        <v>27</v>
      </c>
      <c r="E589" s="40"/>
      <c r="F589" s="71" t="str">
        <f t="shared" si="31"/>
        <v/>
      </c>
      <c r="G589" s="71" t="str">
        <f t="shared" si="32"/>
        <v/>
      </c>
    </row>
    <row r="590" spans="1:7" x14ac:dyDescent="0.25">
      <c r="A590" s="35" t="s">
        <v>1276</v>
      </c>
      <c r="B590" s="62" t="s">
        <v>87</v>
      </c>
      <c r="C590" s="72" t="s">
        <v>27</v>
      </c>
      <c r="D590" s="74" t="s">
        <v>27</v>
      </c>
      <c r="E590" s="40"/>
      <c r="F590" s="71" t="str">
        <f t="shared" si="31"/>
        <v/>
      </c>
      <c r="G590" s="71" t="str">
        <f t="shared" si="32"/>
        <v/>
      </c>
    </row>
    <row r="591" spans="1:7" x14ac:dyDescent="0.25">
      <c r="A591" s="35" t="s">
        <v>1277</v>
      </c>
      <c r="B591" s="62" t="s">
        <v>87</v>
      </c>
      <c r="C591" s="72" t="s">
        <v>27</v>
      </c>
      <c r="D591" s="74" t="s">
        <v>27</v>
      </c>
      <c r="E591" s="40"/>
      <c r="F591" s="71" t="str">
        <f t="shared" si="31"/>
        <v/>
      </c>
      <c r="G591" s="71" t="str">
        <f t="shared" si="32"/>
        <v/>
      </c>
    </row>
    <row r="592" spans="1:7" x14ac:dyDescent="0.25">
      <c r="A592" s="35" t="s">
        <v>1278</v>
      </c>
      <c r="B592" s="62" t="s">
        <v>87</v>
      </c>
      <c r="C592" s="72" t="s">
        <v>27</v>
      </c>
      <c r="D592" s="74" t="s">
        <v>27</v>
      </c>
      <c r="E592" s="40"/>
      <c r="F592" s="71" t="str">
        <f t="shared" si="31"/>
        <v/>
      </c>
      <c r="G592" s="71" t="str">
        <f t="shared" si="32"/>
        <v/>
      </c>
    </row>
    <row r="593" spans="1:7" x14ac:dyDescent="0.25">
      <c r="A593" s="35" t="s">
        <v>1279</v>
      </c>
      <c r="B593" s="62" t="s">
        <v>87</v>
      </c>
      <c r="C593" s="72" t="s">
        <v>27</v>
      </c>
      <c r="D593" s="74" t="s">
        <v>27</v>
      </c>
      <c r="E593" s="40"/>
      <c r="F593" s="71" t="str">
        <f>IF($C$605=0,"",IF(C593="[for completion]","",IF(C593="","",C593/$C$605)))</f>
        <v/>
      </c>
      <c r="G593" s="71" t="str">
        <f>IF($D$605=0,"",IF(D593="[for completion]","",IF(D593="","",D593/$D$605)))</f>
        <v/>
      </c>
    </row>
    <row r="594" spans="1:7" x14ac:dyDescent="0.25">
      <c r="A594" s="35" t="s">
        <v>1280</v>
      </c>
      <c r="B594" s="62" t="s">
        <v>87</v>
      </c>
      <c r="C594" s="72" t="s">
        <v>27</v>
      </c>
      <c r="D594" s="74" t="s">
        <v>27</v>
      </c>
      <c r="E594" s="40"/>
      <c r="F594" s="71" t="str">
        <f t="shared" si="31"/>
        <v/>
      </c>
      <c r="G594" s="71" t="str">
        <f t="shared" si="32"/>
        <v/>
      </c>
    </row>
    <row r="595" spans="1:7" x14ac:dyDescent="0.25">
      <c r="A595" s="35" t="s">
        <v>1281</v>
      </c>
      <c r="B595" s="62" t="s">
        <v>87</v>
      </c>
      <c r="C595" s="72" t="s">
        <v>27</v>
      </c>
      <c r="D595" s="74" t="s">
        <v>27</v>
      </c>
      <c r="E595" s="40"/>
      <c r="F595" s="71" t="str">
        <f t="shared" si="31"/>
        <v/>
      </c>
      <c r="G595" s="71" t="str">
        <f t="shared" si="32"/>
        <v/>
      </c>
    </row>
    <row r="596" spans="1:7" x14ac:dyDescent="0.25">
      <c r="A596" s="35" t="s">
        <v>1282</v>
      </c>
      <c r="B596" s="62" t="s">
        <v>87</v>
      </c>
      <c r="C596" s="72" t="s">
        <v>27</v>
      </c>
      <c r="D596" s="74" t="s">
        <v>27</v>
      </c>
      <c r="E596" s="40"/>
      <c r="F596" s="71" t="str">
        <f t="shared" si="31"/>
        <v/>
      </c>
      <c r="G596" s="71" t="str">
        <f t="shared" si="32"/>
        <v/>
      </c>
    </row>
    <row r="597" spans="1:7" x14ac:dyDescent="0.25">
      <c r="A597" s="35" t="s">
        <v>1283</v>
      </c>
      <c r="B597" s="62" t="s">
        <v>87</v>
      </c>
      <c r="C597" s="72" t="s">
        <v>27</v>
      </c>
      <c r="D597" s="74" t="s">
        <v>27</v>
      </c>
      <c r="E597" s="40"/>
      <c r="F597" s="71" t="str">
        <f t="shared" si="31"/>
        <v/>
      </c>
      <c r="G597" s="71" t="str">
        <f t="shared" si="32"/>
        <v/>
      </c>
    </row>
    <row r="598" spans="1:7" x14ac:dyDescent="0.25">
      <c r="A598" s="35" t="s">
        <v>1489</v>
      </c>
      <c r="B598" s="62" t="s">
        <v>87</v>
      </c>
      <c r="C598" s="72" t="s">
        <v>27</v>
      </c>
      <c r="D598" s="74" t="s">
        <v>27</v>
      </c>
      <c r="E598" s="40"/>
      <c r="F598" s="71" t="str">
        <f t="shared" si="31"/>
        <v/>
      </c>
      <c r="G598" s="71" t="str">
        <f t="shared" si="32"/>
        <v/>
      </c>
    </row>
    <row r="599" spans="1:7" x14ac:dyDescent="0.25">
      <c r="A599" s="35" t="s">
        <v>1490</v>
      </c>
      <c r="B599" s="62" t="s">
        <v>87</v>
      </c>
      <c r="C599" s="72" t="s">
        <v>27</v>
      </c>
      <c r="D599" s="74" t="s">
        <v>27</v>
      </c>
      <c r="E599" s="40"/>
      <c r="F599" s="71" t="str">
        <f t="shared" si="31"/>
        <v/>
      </c>
      <c r="G599" s="71" t="str">
        <f t="shared" si="32"/>
        <v/>
      </c>
    </row>
    <row r="600" spans="1:7" x14ac:dyDescent="0.25">
      <c r="A600" s="35" t="s">
        <v>1491</v>
      </c>
      <c r="B600" s="62" t="s">
        <v>87</v>
      </c>
      <c r="C600" s="72" t="s">
        <v>27</v>
      </c>
      <c r="D600" s="74" t="s">
        <v>27</v>
      </c>
      <c r="E600" s="40"/>
      <c r="F600" s="71" t="str">
        <f t="shared" si="31"/>
        <v/>
      </c>
      <c r="G600" s="71" t="str">
        <f t="shared" si="32"/>
        <v/>
      </c>
    </row>
    <row r="601" spans="1:7" x14ac:dyDescent="0.25">
      <c r="A601" s="35" t="s">
        <v>1492</v>
      </c>
      <c r="B601" s="62" t="s">
        <v>87</v>
      </c>
      <c r="C601" s="72" t="s">
        <v>27</v>
      </c>
      <c r="D601" s="74" t="s">
        <v>27</v>
      </c>
      <c r="E601" s="40"/>
      <c r="F601" s="71" t="str">
        <f t="shared" si="31"/>
        <v/>
      </c>
      <c r="G601" s="71" t="str">
        <f t="shared" si="32"/>
        <v/>
      </c>
    </row>
    <row r="602" spans="1:7" x14ac:dyDescent="0.25">
      <c r="A602" s="35" t="s">
        <v>1493</v>
      </c>
      <c r="B602" s="62" t="s">
        <v>87</v>
      </c>
      <c r="C602" s="72" t="s">
        <v>27</v>
      </c>
      <c r="D602" s="74" t="s">
        <v>27</v>
      </c>
      <c r="E602" s="40"/>
      <c r="F602" s="71" t="str">
        <f t="shared" si="31"/>
        <v/>
      </c>
      <c r="G602" s="71" t="str">
        <f t="shared" si="32"/>
        <v/>
      </c>
    </row>
    <row r="603" spans="1:7" x14ac:dyDescent="0.25">
      <c r="A603" s="35" t="s">
        <v>1494</v>
      </c>
      <c r="B603" s="62" t="s">
        <v>87</v>
      </c>
      <c r="C603" s="72" t="s">
        <v>27</v>
      </c>
      <c r="D603" s="74" t="s">
        <v>27</v>
      </c>
      <c r="E603" s="40"/>
      <c r="F603" s="71" t="str">
        <f t="shared" si="31"/>
        <v/>
      </c>
      <c r="G603" s="71" t="str">
        <f t="shared" si="32"/>
        <v/>
      </c>
    </row>
    <row r="604" spans="1:7" x14ac:dyDescent="0.25">
      <c r="A604" s="35" t="s">
        <v>1495</v>
      </c>
      <c r="B604" s="62" t="s">
        <v>711</v>
      </c>
      <c r="C604" s="72" t="s">
        <v>27</v>
      </c>
      <c r="D604" s="74" t="s">
        <v>27</v>
      </c>
      <c r="E604" s="40"/>
      <c r="F604" s="71" t="str">
        <f t="shared" si="31"/>
        <v/>
      </c>
      <c r="G604" s="71" t="str">
        <f t="shared" si="32"/>
        <v/>
      </c>
    </row>
    <row r="605" spans="1:7" x14ac:dyDescent="0.25">
      <c r="A605" s="35" t="s">
        <v>1496</v>
      </c>
      <c r="B605" s="62" t="s">
        <v>31</v>
      </c>
      <c r="C605" s="72">
        <f>SUM(C587:C604)</f>
        <v>0</v>
      </c>
      <c r="D605" s="74">
        <f>SUM(D587:D604)</f>
        <v>0</v>
      </c>
      <c r="E605" s="40"/>
      <c r="F605" s="71">
        <f>SUM(F587:F604)</f>
        <v>0</v>
      </c>
      <c r="G605" s="71">
        <f>SUM(G587:G604)</f>
        <v>0</v>
      </c>
    </row>
    <row r="606" spans="1:7" x14ac:dyDescent="0.25">
      <c r="A606" s="111"/>
      <c r="B606" s="111" t="s">
        <v>1368</v>
      </c>
      <c r="C606" s="83" t="s">
        <v>28</v>
      </c>
      <c r="D606" s="83" t="s">
        <v>331</v>
      </c>
      <c r="E606" s="83"/>
      <c r="F606" s="111" t="s">
        <v>56</v>
      </c>
      <c r="G606" s="83" t="s">
        <v>341</v>
      </c>
    </row>
    <row r="607" spans="1:7" x14ac:dyDescent="0.25">
      <c r="A607" s="35" t="s">
        <v>1284</v>
      </c>
      <c r="B607" s="62" t="s">
        <v>322</v>
      </c>
      <c r="C607" s="72" t="s">
        <v>27</v>
      </c>
      <c r="D607" s="74" t="s">
        <v>27</v>
      </c>
      <c r="E607" s="40"/>
      <c r="F607" s="71" t="str">
        <f>IF($C$620=0,"",IF(C607="[for completion]","",IF(C607="","",C607/$C$620)))</f>
        <v/>
      </c>
      <c r="G607" s="71" t="str">
        <f>IF($D$620=0,"",IF(D607="[for completion]","",IF(D607="","",D607/$D$620)))</f>
        <v/>
      </c>
    </row>
    <row r="608" spans="1:7" x14ac:dyDescent="0.25">
      <c r="A608" s="35" t="s">
        <v>1285</v>
      </c>
      <c r="B608" s="62" t="s">
        <v>323</v>
      </c>
      <c r="C608" s="72" t="s">
        <v>27</v>
      </c>
      <c r="D608" s="74" t="s">
        <v>27</v>
      </c>
      <c r="E608" s="40"/>
      <c r="F608" s="71" t="str">
        <f t="shared" ref="F608:F619" si="33">IF($C$620=0,"",IF(C608="[for completion]","",IF(C608="","",C608/$C$620)))</f>
        <v/>
      </c>
      <c r="G608" s="71" t="str">
        <f t="shared" ref="G608:G619" si="34">IF($D$620=0,"",IF(D608="[for completion]","",IF(D608="","",D608/$D$620)))</f>
        <v/>
      </c>
    </row>
    <row r="609" spans="1:7" x14ac:dyDescent="0.25">
      <c r="A609" s="35" t="s">
        <v>1286</v>
      </c>
      <c r="B609" s="62" t="s">
        <v>1322</v>
      </c>
      <c r="C609" s="72" t="s">
        <v>27</v>
      </c>
      <c r="D609" s="74" t="s">
        <v>27</v>
      </c>
      <c r="E609" s="40"/>
      <c r="F609" s="71" t="str">
        <f t="shared" si="33"/>
        <v/>
      </c>
      <c r="G609" s="71" t="str">
        <f t="shared" si="34"/>
        <v/>
      </c>
    </row>
    <row r="610" spans="1:7" x14ac:dyDescent="0.25">
      <c r="A610" s="35" t="s">
        <v>1287</v>
      </c>
      <c r="B610" s="62" t="s">
        <v>324</v>
      </c>
      <c r="C610" s="72" t="s">
        <v>27</v>
      </c>
      <c r="D610" s="74" t="s">
        <v>27</v>
      </c>
      <c r="E610" s="40"/>
      <c r="F610" s="71" t="str">
        <f t="shared" si="33"/>
        <v/>
      </c>
      <c r="G610" s="71" t="str">
        <f t="shared" si="34"/>
        <v/>
      </c>
    </row>
    <row r="611" spans="1:7" x14ac:dyDescent="0.25">
      <c r="A611" s="35" t="s">
        <v>1288</v>
      </c>
      <c r="B611" s="62" t="s">
        <v>325</v>
      </c>
      <c r="C611" s="72" t="s">
        <v>27</v>
      </c>
      <c r="D611" s="74" t="s">
        <v>27</v>
      </c>
      <c r="E611" s="40"/>
      <c r="F611" s="71" t="str">
        <f t="shared" si="33"/>
        <v/>
      </c>
      <c r="G611" s="71" t="str">
        <f t="shared" si="34"/>
        <v/>
      </c>
    </row>
    <row r="612" spans="1:7" x14ac:dyDescent="0.25">
      <c r="A612" s="35" t="s">
        <v>1497</v>
      </c>
      <c r="B612" s="62" t="s">
        <v>326</v>
      </c>
      <c r="C612" s="72" t="s">
        <v>27</v>
      </c>
      <c r="D612" s="74" t="s">
        <v>27</v>
      </c>
      <c r="E612" s="40"/>
      <c r="F612" s="71" t="str">
        <f t="shared" si="33"/>
        <v/>
      </c>
      <c r="G612" s="71" t="str">
        <f t="shared" si="34"/>
        <v/>
      </c>
    </row>
    <row r="613" spans="1:7" x14ac:dyDescent="0.25">
      <c r="A613" s="35" t="s">
        <v>1498</v>
      </c>
      <c r="B613" s="62" t="s">
        <v>327</v>
      </c>
      <c r="C613" s="72" t="s">
        <v>27</v>
      </c>
      <c r="D613" s="74" t="s">
        <v>27</v>
      </c>
      <c r="E613" s="40"/>
      <c r="F613" s="71" t="str">
        <f t="shared" si="33"/>
        <v/>
      </c>
      <c r="G613" s="71" t="str">
        <f t="shared" si="34"/>
        <v/>
      </c>
    </row>
    <row r="614" spans="1:7" x14ac:dyDescent="0.25">
      <c r="A614" s="35" t="s">
        <v>1499</v>
      </c>
      <c r="B614" s="62" t="s">
        <v>328</v>
      </c>
      <c r="C614" s="72" t="s">
        <v>27</v>
      </c>
      <c r="D614" s="74" t="s">
        <v>27</v>
      </c>
      <c r="E614" s="40"/>
      <c r="F614" s="71" t="str">
        <f t="shared" si="33"/>
        <v/>
      </c>
      <c r="G614" s="71" t="str">
        <f t="shared" si="34"/>
        <v/>
      </c>
    </row>
    <row r="615" spans="1:7" x14ac:dyDescent="0.25">
      <c r="A615" s="35" t="s">
        <v>1500</v>
      </c>
      <c r="B615" s="62" t="s">
        <v>1605</v>
      </c>
      <c r="C615" s="72" t="s">
        <v>27</v>
      </c>
      <c r="D615" s="35" t="s">
        <v>27</v>
      </c>
      <c r="E615" s="40"/>
      <c r="F615" s="71" t="str">
        <f t="shared" si="33"/>
        <v/>
      </c>
      <c r="G615" s="71" t="str">
        <f t="shared" si="34"/>
        <v/>
      </c>
    </row>
    <row r="616" spans="1:7" x14ac:dyDescent="0.25">
      <c r="A616" s="35" t="s">
        <v>1501</v>
      </c>
      <c r="B616" s="35" t="s">
        <v>1593</v>
      </c>
      <c r="C616" s="72" t="s">
        <v>27</v>
      </c>
      <c r="D616" s="35" t="s">
        <v>27</v>
      </c>
      <c r="F616" s="71" t="str">
        <f t="shared" si="33"/>
        <v/>
      </c>
      <c r="G616" s="71" t="str">
        <f t="shared" si="34"/>
        <v/>
      </c>
    </row>
    <row r="617" spans="1:7" x14ac:dyDescent="0.25">
      <c r="A617" s="35" t="s">
        <v>1502</v>
      </c>
      <c r="B617" s="35" t="s">
        <v>1594</v>
      </c>
      <c r="C617" s="72" t="s">
        <v>27</v>
      </c>
      <c r="D617" s="35" t="s">
        <v>27</v>
      </c>
      <c r="F617" s="71" t="str">
        <f t="shared" si="33"/>
        <v/>
      </c>
      <c r="G617" s="71" t="str">
        <f t="shared" si="34"/>
        <v/>
      </c>
    </row>
    <row r="618" spans="1:7" x14ac:dyDescent="0.25">
      <c r="A618" s="35" t="s">
        <v>1632</v>
      </c>
      <c r="B618" s="62" t="s">
        <v>1595</v>
      </c>
      <c r="C618" s="72" t="s">
        <v>27</v>
      </c>
      <c r="D618" s="35" t="s">
        <v>27</v>
      </c>
      <c r="E618" s="40"/>
      <c r="F618" s="71" t="str">
        <f t="shared" si="33"/>
        <v/>
      </c>
      <c r="G618" s="71" t="str">
        <f t="shared" si="34"/>
        <v/>
      </c>
    </row>
    <row r="619" spans="1:7" x14ac:dyDescent="0.25">
      <c r="A619" s="35" t="s">
        <v>1633</v>
      </c>
      <c r="B619" s="62" t="s">
        <v>711</v>
      </c>
      <c r="C619" s="137" t="s">
        <v>27</v>
      </c>
      <c r="D619" s="137" t="s">
        <v>27</v>
      </c>
      <c r="E619" s="40"/>
      <c r="F619" s="71" t="str">
        <f t="shared" si="33"/>
        <v/>
      </c>
      <c r="G619" s="71" t="str">
        <f t="shared" si="34"/>
        <v/>
      </c>
    </row>
    <row r="620" spans="1:7" x14ac:dyDescent="0.25">
      <c r="A620" s="35" t="s">
        <v>1634</v>
      </c>
      <c r="B620" s="62" t="s">
        <v>31</v>
      </c>
      <c r="C620" s="72">
        <f>SUM(C607:C619)</f>
        <v>0</v>
      </c>
      <c r="D620" s="74">
        <f>SUM(D607:D619)</f>
        <v>0</v>
      </c>
      <c r="E620" s="40"/>
      <c r="F620" s="69">
        <v>0</v>
      </c>
      <c r="G620" s="69">
        <v>0</v>
      </c>
    </row>
    <row r="621" spans="1:7" x14ac:dyDescent="0.25">
      <c r="A621" s="35" t="s">
        <v>1503</v>
      </c>
      <c r="B621" s="35"/>
      <c r="C621" s="35"/>
      <c r="D621" s="35"/>
      <c r="E621" s="35"/>
      <c r="F621" s="35"/>
      <c r="G621" s="33"/>
    </row>
    <row r="622" spans="1:7" x14ac:dyDescent="0.25">
      <c r="A622" s="35" t="s">
        <v>1635</v>
      </c>
      <c r="B622" s="35"/>
      <c r="C622" s="35"/>
      <c r="D622" s="35"/>
      <c r="E622" s="35"/>
      <c r="F622" s="35"/>
      <c r="G622" s="33"/>
    </row>
    <row r="623" spans="1:7" x14ac:dyDescent="0.25">
      <c r="A623" s="35" t="s">
        <v>1636</v>
      </c>
      <c r="B623" s="35"/>
      <c r="C623" s="35"/>
      <c r="D623" s="35"/>
      <c r="E623" s="35"/>
      <c r="F623" s="35"/>
      <c r="G623" s="33"/>
    </row>
    <row r="624" spans="1:7" x14ac:dyDescent="0.25">
      <c r="A624" s="35" t="s">
        <v>1637</v>
      </c>
      <c r="B624" s="35"/>
      <c r="C624" s="35"/>
      <c r="D624" s="35"/>
      <c r="E624" s="35"/>
      <c r="F624" s="35"/>
      <c r="G624" s="33"/>
    </row>
    <row r="625" spans="1:7" x14ac:dyDescent="0.25">
      <c r="A625" s="35" t="s">
        <v>1638</v>
      </c>
      <c r="B625" s="35"/>
      <c r="C625" s="35"/>
      <c r="D625" s="35"/>
      <c r="E625" s="35"/>
      <c r="F625" s="35"/>
      <c r="G625" s="33"/>
    </row>
    <row r="626" spans="1:7" x14ac:dyDescent="0.25">
      <c r="A626" s="35" t="s">
        <v>1639</v>
      </c>
      <c r="B626" s="35"/>
      <c r="C626" s="35"/>
      <c r="D626" s="35"/>
      <c r="E626" s="35"/>
      <c r="F626" s="35"/>
      <c r="G626" s="33"/>
    </row>
    <row r="627" spans="1:7" x14ac:dyDescent="0.25">
      <c r="A627" s="35" t="s">
        <v>1640</v>
      </c>
      <c r="B627" s="35"/>
      <c r="C627" s="35"/>
      <c r="D627" s="35"/>
      <c r="E627" s="35"/>
      <c r="F627" s="35"/>
      <c r="G627" s="33"/>
    </row>
    <row r="628" spans="1:7" x14ac:dyDescent="0.25">
      <c r="A628" s="35" t="s">
        <v>1641</v>
      </c>
      <c r="B628" s="35"/>
      <c r="C628" s="35"/>
      <c r="D628" s="35"/>
      <c r="E628" s="35"/>
      <c r="F628" s="35"/>
      <c r="G628" s="33"/>
    </row>
    <row r="629" spans="1:7" x14ac:dyDescent="0.25">
      <c r="A629" s="35" t="s">
        <v>1642</v>
      </c>
      <c r="B629" s="35"/>
      <c r="C629" s="35"/>
      <c r="D629" s="35"/>
      <c r="E629" s="35"/>
      <c r="F629" s="35"/>
      <c r="G629" s="33"/>
    </row>
    <row r="630" spans="1:7" x14ac:dyDescent="0.25">
      <c r="A630" s="35" t="s">
        <v>1643</v>
      </c>
      <c r="B630" s="35"/>
      <c r="C630" s="35"/>
      <c r="D630" s="35"/>
      <c r="E630" s="35"/>
      <c r="F630" s="35"/>
      <c r="G630" s="33"/>
    </row>
    <row r="631" spans="1:7" x14ac:dyDescent="0.25">
      <c r="A631" s="111"/>
      <c r="B631" s="111" t="s">
        <v>1376</v>
      </c>
      <c r="C631" s="83" t="s">
        <v>28</v>
      </c>
      <c r="D631" s="83" t="s">
        <v>331</v>
      </c>
      <c r="E631" s="83"/>
      <c r="F631" s="83" t="s">
        <v>56</v>
      </c>
      <c r="G631" s="83" t="s">
        <v>1530</v>
      </c>
    </row>
    <row r="632" spans="1:7" x14ac:dyDescent="0.25">
      <c r="A632" s="35" t="s">
        <v>1504</v>
      </c>
      <c r="B632" s="62" t="s">
        <v>709</v>
      </c>
      <c r="C632" s="72" t="s">
        <v>27</v>
      </c>
      <c r="D632" s="74" t="s">
        <v>27</v>
      </c>
      <c r="E632" s="40"/>
      <c r="F632" s="71" t="str">
        <f>IF($C$636=0,"",IF(C632="[for completion]","",IF(C632="","",C632/$C$636)))</f>
        <v/>
      </c>
      <c r="G632" s="71" t="str">
        <f>IF($D$636=0,"",IF(D632="[for completion]","",IF(D632="","",D632/$D$636)))</f>
        <v/>
      </c>
    </row>
    <row r="633" spans="1:7" x14ac:dyDescent="0.25">
      <c r="A633" s="35" t="s">
        <v>1505</v>
      </c>
      <c r="B633" s="78" t="s">
        <v>710</v>
      </c>
      <c r="C633" s="72" t="s">
        <v>27</v>
      </c>
      <c r="D633" s="74" t="s">
        <v>27</v>
      </c>
      <c r="E633" s="40"/>
      <c r="F633" s="71" t="str">
        <f>IF($C$636=0,"",IF(C633="[for completion]","",IF(C633="","",C633/$C$636)))</f>
        <v/>
      </c>
      <c r="G633" s="71" t="str">
        <f>IF($D$636=0,"",IF(D633="[for completion]","",IF(D633="","",D633/$D$636)))</f>
        <v/>
      </c>
    </row>
    <row r="634" spans="1:7" x14ac:dyDescent="0.25">
      <c r="A634" s="35" t="s">
        <v>1506</v>
      </c>
      <c r="B634" s="62" t="s">
        <v>330</v>
      </c>
      <c r="C634" s="72" t="s">
        <v>27</v>
      </c>
      <c r="D634" s="74" t="s">
        <v>27</v>
      </c>
      <c r="E634" s="40"/>
      <c r="F634" s="71" t="str">
        <f>IF($C$636=0,"",IF(C634="[for completion]","",IF(C634="","",C634/$C$636)))</f>
        <v/>
      </c>
      <c r="G634" s="71" t="str">
        <f>IF($D$636=0,"",IF(D634="[for completion]","",IF(D634="","",D634/$D$636)))</f>
        <v/>
      </c>
    </row>
    <row r="635" spans="1:7" x14ac:dyDescent="0.25">
      <c r="A635" s="35" t="s">
        <v>1507</v>
      </c>
      <c r="B635" s="35" t="s">
        <v>711</v>
      </c>
      <c r="C635" s="72" t="s">
        <v>27</v>
      </c>
      <c r="D635" s="74" t="s">
        <v>27</v>
      </c>
      <c r="E635" s="40"/>
      <c r="F635" s="71" t="str">
        <f>IF($C$636=0,"",IF(C635="[for completion]","",IF(C635="","",C635/$C$636)))</f>
        <v/>
      </c>
      <c r="G635" s="71" t="str">
        <f>IF($D$636=0,"",IF(D635="[for completion]","",IF(D635="","",D635/$D$636)))</f>
        <v/>
      </c>
    </row>
    <row r="636" spans="1:7" x14ac:dyDescent="0.25">
      <c r="A636" s="35" t="s">
        <v>1508</v>
      </c>
      <c r="B636" s="62" t="s">
        <v>31</v>
      </c>
      <c r="C636" s="72">
        <f>SUM(C632:C635)</f>
        <v>0</v>
      </c>
      <c r="D636" s="74">
        <f>SUM(D632:D635)</f>
        <v>0</v>
      </c>
      <c r="E636" s="40"/>
      <c r="F636" s="73">
        <f>SUM(F632:F635)</f>
        <v>0</v>
      </c>
      <c r="G636" s="73">
        <f>SUM(G632:G635)</f>
        <v>0</v>
      </c>
    </row>
    <row r="638" spans="1:7" x14ac:dyDescent="0.25">
      <c r="A638" s="111"/>
      <c r="B638" s="111" t="s">
        <v>1584</v>
      </c>
      <c r="C638" s="111" t="s">
        <v>1532</v>
      </c>
      <c r="D638" s="111" t="s">
        <v>1582</v>
      </c>
      <c r="E638" s="111"/>
      <c r="F638" s="111" t="s">
        <v>1531</v>
      </c>
      <c r="G638" s="111"/>
    </row>
    <row r="639" spans="1:7" x14ac:dyDescent="0.25">
      <c r="A639" s="35" t="s">
        <v>1509</v>
      </c>
      <c r="B639" s="62" t="s">
        <v>135</v>
      </c>
      <c r="C639" s="72" t="s">
        <v>27</v>
      </c>
      <c r="D639" s="35" t="s">
        <v>27</v>
      </c>
      <c r="E639" s="33"/>
      <c r="F639" s="35" t="s">
        <v>27</v>
      </c>
      <c r="G639" s="71"/>
    </row>
    <row r="640" spans="1:7" x14ac:dyDescent="0.25">
      <c r="A640" s="35" t="s">
        <v>1510</v>
      </c>
      <c r="B640" s="62" t="s">
        <v>136</v>
      </c>
      <c r="C640" s="72" t="s">
        <v>27</v>
      </c>
      <c r="D640" s="35" t="s">
        <v>27</v>
      </c>
      <c r="E640" s="33"/>
      <c r="F640" s="35" t="s">
        <v>27</v>
      </c>
      <c r="G640" s="71"/>
    </row>
    <row r="641" spans="1:7" x14ac:dyDescent="0.25">
      <c r="A641" s="35" t="s">
        <v>1511</v>
      </c>
      <c r="B641" s="62" t="s">
        <v>137</v>
      </c>
      <c r="C641" s="72" t="s">
        <v>27</v>
      </c>
      <c r="D641" s="35" t="s">
        <v>27</v>
      </c>
      <c r="E641" s="33"/>
      <c r="F641" s="35" t="s">
        <v>27</v>
      </c>
      <c r="G641" s="71"/>
    </row>
    <row r="642" spans="1:7" x14ac:dyDescent="0.25">
      <c r="A642" s="35" t="s">
        <v>1512</v>
      </c>
      <c r="B642" s="62" t="s">
        <v>138</v>
      </c>
      <c r="C642" s="72" t="s">
        <v>27</v>
      </c>
      <c r="D642" s="35" t="s">
        <v>27</v>
      </c>
      <c r="E642" s="33"/>
      <c r="F642" s="35" t="s">
        <v>27</v>
      </c>
      <c r="G642" s="71"/>
    </row>
    <row r="643" spans="1:7" x14ac:dyDescent="0.25">
      <c r="A643" s="35" t="s">
        <v>1513</v>
      </c>
      <c r="B643" s="62" t="s">
        <v>139</v>
      </c>
      <c r="C643" s="72" t="s">
        <v>27</v>
      </c>
      <c r="D643" s="35" t="s">
        <v>27</v>
      </c>
      <c r="E643" s="33"/>
      <c r="F643" s="35" t="s">
        <v>27</v>
      </c>
      <c r="G643" s="71"/>
    </row>
    <row r="644" spans="1:7" x14ac:dyDescent="0.25">
      <c r="A644" s="35" t="s">
        <v>1514</v>
      </c>
      <c r="B644" s="62" t="s">
        <v>140</v>
      </c>
      <c r="C644" s="72" t="s">
        <v>27</v>
      </c>
      <c r="D644" s="35" t="s">
        <v>27</v>
      </c>
      <c r="E644" s="33"/>
      <c r="F644" s="35" t="s">
        <v>27</v>
      </c>
      <c r="G644" s="71"/>
    </row>
    <row r="645" spans="1:7" x14ac:dyDescent="0.25">
      <c r="A645" s="35" t="s">
        <v>1515</v>
      </c>
      <c r="B645" s="62" t="s">
        <v>141</v>
      </c>
      <c r="C645" s="72" t="s">
        <v>27</v>
      </c>
      <c r="D645" s="35" t="s">
        <v>27</v>
      </c>
      <c r="E645" s="33"/>
      <c r="F645" s="35" t="s">
        <v>27</v>
      </c>
      <c r="G645" s="71"/>
    </row>
    <row r="646" spans="1:7" x14ac:dyDescent="0.25">
      <c r="A646" s="35" t="s">
        <v>1516</v>
      </c>
      <c r="B646" s="62" t="s">
        <v>792</v>
      </c>
      <c r="C646" s="72" t="s">
        <v>27</v>
      </c>
      <c r="D646" s="35" t="s">
        <v>27</v>
      </c>
      <c r="E646" s="33"/>
      <c r="F646" s="35" t="s">
        <v>27</v>
      </c>
      <c r="G646" s="71"/>
    </row>
    <row r="647" spans="1:7" x14ac:dyDescent="0.25">
      <c r="A647" s="35" t="s">
        <v>1517</v>
      </c>
      <c r="B647" s="62" t="s">
        <v>793</v>
      </c>
      <c r="C647" s="72" t="s">
        <v>27</v>
      </c>
      <c r="D647" s="35" t="s">
        <v>27</v>
      </c>
      <c r="E647" s="33"/>
      <c r="F647" s="35" t="s">
        <v>27</v>
      </c>
      <c r="G647" s="71"/>
    </row>
    <row r="648" spans="1:7" x14ac:dyDescent="0.25">
      <c r="A648" s="35" t="s">
        <v>1518</v>
      </c>
      <c r="B648" s="62" t="s">
        <v>794</v>
      </c>
      <c r="C648" s="72" t="s">
        <v>27</v>
      </c>
      <c r="D648" s="35" t="s">
        <v>27</v>
      </c>
      <c r="E648" s="33"/>
      <c r="F648" s="35" t="s">
        <v>27</v>
      </c>
      <c r="G648" s="71"/>
    </row>
    <row r="649" spans="1:7" x14ac:dyDescent="0.25">
      <c r="A649" s="35" t="s">
        <v>1519</v>
      </c>
      <c r="B649" s="62" t="s">
        <v>142</v>
      </c>
      <c r="C649" s="72" t="s">
        <v>27</v>
      </c>
      <c r="D649" s="35" t="s">
        <v>27</v>
      </c>
      <c r="E649" s="33"/>
      <c r="F649" s="35" t="s">
        <v>27</v>
      </c>
      <c r="G649" s="71"/>
    </row>
    <row r="650" spans="1:7" x14ac:dyDescent="0.25">
      <c r="A650" s="35" t="s">
        <v>1520</v>
      </c>
      <c r="B650" s="62" t="s">
        <v>143</v>
      </c>
      <c r="C650" s="72" t="s">
        <v>27</v>
      </c>
      <c r="D650" s="35" t="s">
        <v>27</v>
      </c>
      <c r="E650" s="33"/>
      <c r="F650" s="35" t="s">
        <v>27</v>
      </c>
      <c r="G650" s="71"/>
    </row>
    <row r="651" spans="1:7" x14ac:dyDescent="0.25">
      <c r="A651" s="35" t="s">
        <v>1521</v>
      </c>
      <c r="B651" s="62" t="s">
        <v>30</v>
      </c>
      <c r="C651" s="72" t="s">
        <v>27</v>
      </c>
      <c r="D651" s="35" t="s">
        <v>27</v>
      </c>
      <c r="E651" s="33"/>
      <c r="F651" s="35" t="s">
        <v>27</v>
      </c>
      <c r="G651" s="71"/>
    </row>
    <row r="652" spans="1:7" x14ac:dyDescent="0.25">
      <c r="A652" s="35" t="s">
        <v>1522</v>
      </c>
      <c r="B652" s="62" t="s">
        <v>711</v>
      </c>
      <c r="C652" s="72" t="s">
        <v>27</v>
      </c>
      <c r="D652" s="35" t="s">
        <v>27</v>
      </c>
      <c r="E652" s="33"/>
      <c r="F652" s="35" t="s">
        <v>27</v>
      </c>
      <c r="G652" s="71"/>
    </row>
    <row r="653" spans="1:7" x14ac:dyDescent="0.25">
      <c r="A653" s="35" t="s">
        <v>1523</v>
      </c>
      <c r="B653" s="62" t="s">
        <v>31</v>
      </c>
      <c r="C653" s="72">
        <f>SUM(C639:C652)</f>
        <v>0</v>
      </c>
      <c r="D653" s="35">
        <f>SUM(D639:D652)</f>
        <v>0</v>
      </c>
      <c r="E653" s="33"/>
      <c r="F653" s="72"/>
      <c r="G653" s="71"/>
    </row>
    <row r="654" spans="1:7" x14ac:dyDescent="0.25">
      <c r="A654" s="35" t="s">
        <v>1524</v>
      </c>
      <c r="B654" s="35" t="s">
        <v>1534</v>
      </c>
      <c r="C654" s="35"/>
      <c r="D654" s="35"/>
      <c r="E654" s="35"/>
      <c r="F654" s="137" t="s">
        <v>27</v>
      </c>
      <c r="G654" s="71"/>
    </row>
    <row r="655" spans="1:7" x14ac:dyDescent="0.25">
      <c r="A655" s="35" t="s">
        <v>1525</v>
      </c>
      <c r="G655" s="71"/>
    </row>
    <row r="656" spans="1:7" x14ac:dyDescent="0.25">
      <c r="A656" s="35" t="s">
        <v>1526</v>
      </c>
      <c r="G656" s="71"/>
    </row>
    <row r="657" spans="1:7" x14ac:dyDescent="0.25">
      <c r="A657" s="35" t="s">
        <v>1527</v>
      </c>
      <c r="G657" s="152"/>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6:C6"/>
    <mergeCell ref="B7:C7"/>
    <mergeCell ref="B8:C8"/>
    <mergeCell ref="B9:C9"/>
    <mergeCell ref="B10:C10"/>
  </mergeCells>
  <phoneticPr fontId="38" type="noConversion"/>
  <hyperlinks>
    <hyperlink ref="B7" location="'F. Optional Sustainable data'!_Hlk506480454" display="1. Additional information on the residential mortgage stock" xr:uid="{3C166C5C-D0DB-4E58-ABF9-ED77F45212BF}"/>
    <hyperlink ref="B10" location="'F. Optional Sustainable data'!B153" display="3.  Additional information on the asset distribution" xr:uid="{F320F060-307D-4EB4-BC4E-D58146ACFF48}"/>
    <hyperlink ref="B9" location="'F. Optional Sustainable data'!B59" tooltip="b59" display="2.  Additional information on the commercial mortgage stock" xr:uid="{C8A8DC6C-48D8-4167-AB59-EA146567D02A}"/>
    <hyperlink ref="B8:C8" location="' B1. EEM Sust. Mortgage Assets '!B24" display="2. Additional information on the sustainable section of the mortgage stock" xr:uid="{51C788E4-93DB-4100-988D-FD3D1723BC1B}"/>
    <hyperlink ref="B9:C9" location="' B1. EEM Sust. Mortgage Assets '!B209" tooltip="b59" display="2A. Sustainable Residential Cover Pool" xr:uid="{E7AAD563-66CB-4574-9839-CB5B818A2686}"/>
    <hyperlink ref="B10:C10" location="' B1. EEM Sust. Mortgage Assets '!B410" display="2B. Sustainable Commercial Cover Pool" xr:uid="{372C4A24-A123-482D-B0F0-D3A3F5966AD2}"/>
    <hyperlink ref="B7:C7" location="' B1. EEM Sust. Mortgage Assets '!B14" display="1.  Share of sustainable loans in the total mortgage program" xr:uid="{039F88DA-2518-46A7-8F44-1E5338E6B5EF}"/>
    <hyperlink ref="B30" location="'C. EEM Harmonised Glossary'!B13" display="3. EEMI eligible mortgage loans funding structure" xr:uid="{F4889334-C2AC-4CAE-9C7D-2086F06FC9E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F8331-4F08-4B5C-8558-DE11052E98FD}">
  <sheetPr>
    <tabColor rgb="FF92D050"/>
  </sheetPr>
  <dimension ref="A1:C377"/>
  <sheetViews>
    <sheetView zoomScale="80" zoomScaleNormal="80" workbookViewId="0"/>
  </sheetViews>
  <sheetFormatPr defaultColWidth="11.42578125" defaultRowHeight="15" x14ac:dyDescent="0.25"/>
  <cols>
    <col min="1" max="1" width="16.28515625" customWidth="1"/>
    <col min="2" max="2" width="89.85546875" style="35" bestFit="1" customWidth="1"/>
    <col min="3" max="3" width="134.7109375" customWidth="1"/>
  </cols>
  <sheetData>
    <row r="1" spans="1:3" ht="31.5" x14ac:dyDescent="0.25">
      <c r="A1" s="32" t="s">
        <v>695</v>
      </c>
      <c r="B1" s="32"/>
      <c r="C1" s="162" t="s">
        <v>1586</v>
      </c>
    </row>
    <row r="2" spans="1:3" x14ac:dyDescent="0.25">
      <c r="B2" s="33"/>
      <c r="C2" s="33"/>
    </row>
    <row r="3" spans="1:3" x14ac:dyDescent="0.25">
      <c r="A3" s="88" t="s">
        <v>144</v>
      </c>
      <c r="B3" s="89"/>
      <c r="C3" s="33"/>
    </row>
    <row r="4" spans="1:3" x14ac:dyDescent="0.25">
      <c r="C4" s="33"/>
    </row>
    <row r="5" spans="1:3" ht="37.5" x14ac:dyDescent="0.25">
      <c r="A5" s="81" t="s">
        <v>26</v>
      </c>
      <c r="B5" s="81" t="s">
        <v>145</v>
      </c>
      <c r="C5" s="94" t="s">
        <v>315</v>
      </c>
    </row>
    <row r="6" spans="1:3" ht="30" x14ac:dyDescent="0.25">
      <c r="A6" s="1" t="s">
        <v>146</v>
      </c>
      <c r="B6" s="93" t="s">
        <v>333</v>
      </c>
      <c r="C6" s="35" t="s">
        <v>1694</v>
      </c>
    </row>
    <row r="7" spans="1:3" x14ac:dyDescent="0.25">
      <c r="A7" s="1" t="s">
        <v>147</v>
      </c>
      <c r="B7" s="65" t="s">
        <v>153</v>
      </c>
      <c r="C7" s="137" t="s">
        <v>1740</v>
      </c>
    </row>
    <row r="8" spans="1:3" x14ac:dyDescent="0.25">
      <c r="A8" s="1" t="s">
        <v>148</v>
      </c>
      <c r="B8" s="65" t="s">
        <v>588</v>
      </c>
      <c r="C8" s="137" t="s">
        <v>1741</v>
      </c>
    </row>
    <row r="9" spans="1:3" ht="30" x14ac:dyDescent="0.25">
      <c r="A9" s="1" t="s">
        <v>149</v>
      </c>
      <c r="B9" s="65" t="s">
        <v>589</v>
      </c>
      <c r="C9" s="137" t="s">
        <v>1742</v>
      </c>
    </row>
    <row r="10" spans="1:3" x14ac:dyDescent="0.25">
      <c r="A10" s="1" t="s">
        <v>150</v>
      </c>
      <c r="B10" s="65" t="s">
        <v>154</v>
      </c>
      <c r="C10" s="137" t="s">
        <v>1743</v>
      </c>
    </row>
    <row r="11" spans="1:3" ht="30" x14ac:dyDescent="0.25">
      <c r="A11" s="1" t="s">
        <v>151</v>
      </c>
      <c r="B11" s="90" t="s">
        <v>601</v>
      </c>
      <c r="C11" s="137" t="s">
        <v>27</v>
      </c>
    </row>
    <row r="12" spans="1:3" x14ac:dyDescent="0.25">
      <c r="A12" s="1" t="s">
        <v>152</v>
      </c>
      <c r="B12" s="90" t="s">
        <v>155</v>
      </c>
      <c r="C12" s="137" t="s">
        <v>27</v>
      </c>
    </row>
    <row r="13" spans="1:3" x14ac:dyDescent="0.25">
      <c r="A13" s="1" t="s">
        <v>156</v>
      </c>
      <c r="B13" s="138" t="s">
        <v>1695</v>
      </c>
      <c r="C13" s="137" t="s">
        <v>27</v>
      </c>
    </row>
    <row r="14" spans="1:3" x14ac:dyDescent="0.25">
      <c r="A14" s="1" t="s">
        <v>158</v>
      </c>
      <c r="B14" s="138" t="s">
        <v>157</v>
      </c>
      <c r="C14" s="137"/>
    </row>
    <row r="15" spans="1:3" x14ac:dyDescent="0.25">
      <c r="A15" s="1" t="s">
        <v>159</v>
      </c>
      <c r="B15" s="148"/>
      <c r="C15" s="137"/>
    </row>
    <row r="16" spans="1:3" x14ac:dyDescent="0.25">
      <c r="A16" s="1" t="s">
        <v>160</v>
      </c>
      <c r="B16" s="148"/>
      <c r="C16" s="137"/>
    </row>
    <row r="17" spans="1:3" x14ac:dyDescent="0.25">
      <c r="A17" s="1" t="s">
        <v>161</v>
      </c>
      <c r="B17" s="148"/>
      <c r="C17" s="137"/>
    </row>
    <row r="18" spans="1:3" ht="18.75" x14ac:dyDescent="0.25">
      <c r="A18" s="81"/>
      <c r="B18" s="81" t="s">
        <v>162</v>
      </c>
      <c r="C18" s="94" t="s">
        <v>163</v>
      </c>
    </row>
    <row r="19" spans="1:3" x14ac:dyDescent="0.25">
      <c r="A19" s="1" t="s">
        <v>164</v>
      </c>
      <c r="B19" s="90" t="s">
        <v>165</v>
      </c>
      <c r="C19" s="35" t="s">
        <v>166</v>
      </c>
    </row>
    <row r="20" spans="1:3" x14ac:dyDescent="0.25">
      <c r="A20" s="1" t="s">
        <v>167</v>
      </c>
      <c r="B20" s="90" t="s">
        <v>168</v>
      </c>
      <c r="C20" s="35" t="s">
        <v>169</v>
      </c>
    </row>
    <row r="21" spans="1:3" x14ac:dyDescent="0.25">
      <c r="A21" s="1" t="s">
        <v>170</v>
      </c>
      <c r="B21" s="90" t="s">
        <v>171</v>
      </c>
      <c r="C21" s="35" t="s">
        <v>172</v>
      </c>
    </row>
    <row r="22" spans="1:3" x14ac:dyDescent="0.25">
      <c r="A22" s="1" t="s">
        <v>173</v>
      </c>
      <c r="B22" s="140"/>
      <c r="C22" s="137"/>
    </row>
    <row r="23" spans="1:3" x14ac:dyDescent="0.25">
      <c r="A23" s="1" t="s">
        <v>174</v>
      </c>
      <c r="B23" s="140"/>
      <c r="C23" s="137"/>
    </row>
    <row r="24" spans="1:3" x14ac:dyDescent="0.25">
      <c r="A24" s="1" t="s">
        <v>313</v>
      </c>
      <c r="B24" s="149"/>
      <c r="C24" s="137"/>
    </row>
    <row r="25" spans="1:3" ht="18.75" x14ac:dyDescent="0.25">
      <c r="A25" s="81"/>
      <c r="B25" s="81" t="s">
        <v>175</v>
      </c>
      <c r="C25" s="94" t="s">
        <v>315</v>
      </c>
    </row>
    <row r="26" spans="1:3" x14ac:dyDescent="0.25">
      <c r="A26" s="1" t="s">
        <v>176</v>
      </c>
      <c r="B26" s="65" t="s">
        <v>177</v>
      </c>
      <c r="C26" s="137" t="s">
        <v>27</v>
      </c>
    </row>
    <row r="27" spans="1:3" x14ac:dyDescent="0.25">
      <c r="A27" s="1" t="s">
        <v>178</v>
      </c>
      <c r="B27" s="140"/>
      <c r="C27" s="150"/>
    </row>
    <row r="28" spans="1:3" x14ac:dyDescent="0.25">
      <c r="A28" s="1" t="s">
        <v>179</v>
      </c>
      <c r="B28" s="140"/>
      <c r="C28" s="150"/>
    </row>
    <row r="29" spans="1:3" x14ac:dyDescent="0.25">
      <c r="A29" s="1" t="s">
        <v>180</v>
      </c>
      <c r="B29" s="140"/>
      <c r="C29" s="150"/>
    </row>
    <row r="30" spans="1:3" x14ac:dyDescent="0.25">
      <c r="A30" s="1" t="s">
        <v>181</v>
      </c>
      <c r="B30" s="140"/>
      <c r="C30" s="150"/>
    </row>
    <row r="31" spans="1:3" x14ac:dyDescent="0.25">
      <c r="A31" s="1" t="s">
        <v>182</v>
      </c>
      <c r="B31" s="140"/>
      <c r="C31" s="150"/>
    </row>
    <row r="32" spans="1:3" x14ac:dyDescent="0.25">
      <c r="A32" s="150"/>
      <c r="B32" s="140"/>
      <c r="C32" s="150"/>
    </row>
    <row r="33" spans="1:3" x14ac:dyDescent="0.25">
      <c r="A33" s="150"/>
      <c r="B33" s="140"/>
      <c r="C33" s="150"/>
    </row>
    <row r="34" spans="1:3" x14ac:dyDescent="0.25">
      <c r="A34" s="150"/>
      <c r="B34" s="140"/>
      <c r="C34" s="150"/>
    </row>
    <row r="35" spans="1:3" x14ac:dyDescent="0.25">
      <c r="A35" s="150"/>
      <c r="B35" s="140"/>
      <c r="C35" s="150"/>
    </row>
    <row r="36" spans="1:3" x14ac:dyDescent="0.25">
      <c r="A36" s="150"/>
      <c r="B36" s="140"/>
      <c r="C36" s="150"/>
    </row>
    <row r="37" spans="1:3" x14ac:dyDescent="0.25">
      <c r="A37" s="150"/>
      <c r="B37" s="140"/>
      <c r="C37" s="150"/>
    </row>
    <row r="38" spans="1:3" x14ac:dyDescent="0.25">
      <c r="A38" s="150"/>
      <c r="B38" s="140"/>
      <c r="C38" s="150"/>
    </row>
    <row r="39" spans="1:3" x14ac:dyDescent="0.25">
      <c r="A39" s="150"/>
      <c r="B39" s="140"/>
      <c r="C39" s="150"/>
    </row>
    <row r="40" spans="1:3" x14ac:dyDescent="0.25">
      <c r="A40" s="150"/>
      <c r="B40" s="140"/>
      <c r="C40" s="150"/>
    </row>
    <row r="41" spans="1:3" x14ac:dyDescent="0.25">
      <c r="A41" s="150"/>
      <c r="B41" s="140"/>
      <c r="C41" s="150"/>
    </row>
    <row r="42" spans="1:3" x14ac:dyDescent="0.25">
      <c r="A42" s="150"/>
      <c r="B42" s="140"/>
      <c r="C42" s="150"/>
    </row>
    <row r="43" spans="1:3" x14ac:dyDescent="0.25">
      <c r="A43" s="150"/>
      <c r="B43" s="140"/>
      <c r="C43" s="150"/>
    </row>
    <row r="44" spans="1:3" x14ac:dyDescent="0.25">
      <c r="A44" s="150"/>
      <c r="B44" s="140"/>
      <c r="C44" s="150"/>
    </row>
    <row r="45" spans="1:3" x14ac:dyDescent="0.25">
      <c r="A45" s="150"/>
      <c r="B45" s="140"/>
      <c r="C45" s="150"/>
    </row>
    <row r="46" spans="1:3" x14ac:dyDescent="0.25">
      <c r="A46" s="150"/>
      <c r="B46" s="140"/>
      <c r="C46" s="150"/>
    </row>
    <row r="47" spans="1:3" x14ac:dyDescent="0.25">
      <c r="A47" s="150"/>
      <c r="B47" s="140"/>
      <c r="C47" s="150"/>
    </row>
    <row r="48" spans="1:3" x14ac:dyDescent="0.25">
      <c r="A48" s="150"/>
      <c r="B48" s="140"/>
      <c r="C48" s="150"/>
    </row>
    <row r="49" spans="1:3" x14ac:dyDescent="0.25">
      <c r="A49" s="150"/>
      <c r="B49" s="140"/>
      <c r="C49" s="150"/>
    </row>
    <row r="50" spans="1:3" x14ac:dyDescent="0.25">
      <c r="A50" s="150"/>
      <c r="B50" s="140"/>
      <c r="C50" s="150"/>
    </row>
    <row r="51" spans="1:3" x14ac:dyDescent="0.25">
      <c r="A51" s="150"/>
      <c r="B51" s="140"/>
      <c r="C51" s="150"/>
    </row>
    <row r="52" spans="1:3" x14ac:dyDescent="0.25">
      <c r="B52" s="62"/>
    </row>
    <row r="53" spans="1:3" x14ac:dyDescent="0.25">
      <c r="B53" s="62"/>
    </row>
    <row r="54" spans="1:3" x14ac:dyDescent="0.25">
      <c r="B54" s="62"/>
    </row>
    <row r="55" spans="1:3" x14ac:dyDescent="0.25">
      <c r="B55" s="62"/>
    </row>
    <row r="56" spans="1:3" x14ac:dyDescent="0.25">
      <c r="B56" s="62"/>
    </row>
    <row r="57" spans="1:3" x14ac:dyDescent="0.25">
      <c r="B57" s="62"/>
    </row>
    <row r="58" spans="1:3" x14ac:dyDescent="0.25">
      <c r="B58" s="62"/>
    </row>
    <row r="59" spans="1:3" x14ac:dyDescent="0.25">
      <c r="B59" s="62"/>
    </row>
    <row r="60" spans="1:3" x14ac:dyDescent="0.25">
      <c r="B60" s="62"/>
    </row>
    <row r="61" spans="1:3" x14ac:dyDescent="0.25">
      <c r="B61" s="62"/>
    </row>
    <row r="62" spans="1:3" x14ac:dyDescent="0.25">
      <c r="B62" s="62"/>
    </row>
    <row r="63" spans="1:3" x14ac:dyDescent="0.25">
      <c r="B63" s="62"/>
    </row>
    <row r="64" spans="1:3" x14ac:dyDescent="0.25">
      <c r="B64" s="62"/>
    </row>
    <row r="65" spans="2:2" x14ac:dyDescent="0.25">
      <c r="B65" s="62"/>
    </row>
    <row r="66" spans="2:2" x14ac:dyDescent="0.25">
      <c r="B66" s="62"/>
    </row>
    <row r="67" spans="2:2" x14ac:dyDescent="0.25">
      <c r="B67" s="62"/>
    </row>
    <row r="68" spans="2:2" x14ac:dyDescent="0.25">
      <c r="B68" s="62"/>
    </row>
    <row r="69" spans="2:2" x14ac:dyDescent="0.25">
      <c r="B69" s="62"/>
    </row>
    <row r="70" spans="2:2" x14ac:dyDescent="0.25">
      <c r="B70" s="62"/>
    </row>
    <row r="71" spans="2:2" x14ac:dyDescent="0.25">
      <c r="B71" s="62"/>
    </row>
    <row r="72" spans="2:2" x14ac:dyDescent="0.25">
      <c r="B72" s="62"/>
    </row>
    <row r="73" spans="2:2" x14ac:dyDescent="0.25">
      <c r="B73" s="62"/>
    </row>
    <row r="74" spans="2:2" x14ac:dyDescent="0.25">
      <c r="B74" s="62"/>
    </row>
    <row r="75" spans="2:2" x14ac:dyDescent="0.25">
      <c r="B75" s="62"/>
    </row>
    <row r="76" spans="2:2" x14ac:dyDescent="0.25">
      <c r="B76" s="62"/>
    </row>
    <row r="77" spans="2:2" x14ac:dyDescent="0.25">
      <c r="B77" s="33"/>
    </row>
    <row r="78" spans="2:2" x14ac:dyDescent="0.25">
      <c r="B78" s="33"/>
    </row>
    <row r="79" spans="2:2" x14ac:dyDescent="0.25">
      <c r="B79" s="33"/>
    </row>
    <row r="80" spans="2:2" x14ac:dyDescent="0.25">
      <c r="B80" s="33"/>
    </row>
    <row r="81" spans="2:2" x14ac:dyDescent="0.25">
      <c r="B81" s="33"/>
    </row>
    <row r="82" spans="2:2" x14ac:dyDescent="0.25">
      <c r="B82" s="33"/>
    </row>
    <row r="83" spans="2:2" x14ac:dyDescent="0.25">
      <c r="B83" s="33"/>
    </row>
    <row r="84" spans="2:2" x14ac:dyDescent="0.25">
      <c r="B84" s="33"/>
    </row>
    <row r="85" spans="2:2" x14ac:dyDescent="0.25">
      <c r="B85" s="33"/>
    </row>
    <row r="86" spans="2:2" x14ac:dyDescent="0.25">
      <c r="B86" s="33"/>
    </row>
    <row r="87" spans="2:2" x14ac:dyDescent="0.25">
      <c r="B87" s="62"/>
    </row>
    <row r="88" spans="2:2" x14ac:dyDescent="0.25">
      <c r="B88" s="62"/>
    </row>
    <row r="89" spans="2:2" x14ac:dyDescent="0.25">
      <c r="B89" s="62"/>
    </row>
    <row r="90" spans="2:2" x14ac:dyDescent="0.25">
      <c r="B90" s="62"/>
    </row>
    <row r="91" spans="2:2" x14ac:dyDescent="0.25">
      <c r="B91" s="62"/>
    </row>
    <row r="92" spans="2:2" x14ac:dyDescent="0.25">
      <c r="B92" s="62"/>
    </row>
    <row r="93" spans="2:2" x14ac:dyDescent="0.25">
      <c r="B93" s="62"/>
    </row>
    <row r="94" spans="2:2" x14ac:dyDescent="0.25">
      <c r="B94" s="62"/>
    </row>
    <row r="95" spans="2:2" x14ac:dyDescent="0.25">
      <c r="B95" s="63"/>
    </row>
    <row r="96" spans="2:2" x14ac:dyDescent="0.25">
      <c r="B96" s="62"/>
    </row>
    <row r="97" spans="2:2" x14ac:dyDescent="0.25">
      <c r="B97" s="62"/>
    </row>
    <row r="98" spans="2:2" x14ac:dyDescent="0.25">
      <c r="B98" s="62"/>
    </row>
    <row r="99" spans="2:2" x14ac:dyDescent="0.25">
      <c r="B99" s="62"/>
    </row>
    <row r="100" spans="2:2" x14ac:dyDescent="0.25">
      <c r="B100" s="62"/>
    </row>
    <row r="101" spans="2:2" x14ac:dyDescent="0.25">
      <c r="B101" s="62"/>
    </row>
    <row r="102" spans="2:2" x14ac:dyDescent="0.25">
      <c r="B102" s="62"/>
    </row>
    <row r="103" spans="2:2" x14ac:dyDescent="0.25">
      <c r="B103" s="62"/>
    </row>
    <row r="104" spans="2:2" x14ac:dyDescent="0.25">
      <c r="B104" s="62"/>
    </row>
    <row r="105" spans="2:2" x14ac:dyDescent="0.25">
      <c r="B105" s="62"/>
    </row>
    <row r="106" spans="2:2" x14ac:dyDescent="0.25">
      <c r="B106" s="62"/>
    </row>
    <row r="107" spans="2:2" x14ac:dyDescent="0.25">
      <c r="B107" s="62"/>
    </row>
    <row r="108" spans="2:2" x14ac:dyDescent="0.25">
      <c r="B108" s="62"/>
    </row>
    <row r="109" spans="2:2" x14ac:dyDescent="0.25">
      <c r="B109" s="62"/>
    </row>
    <row r="110" spans="2:2" x14ac:dyDescent="0.25">
      <c r="B110" s="62"/>
    </row>
    <row r="111" spans="2:2" x14ac:dyDescent="0.25">
      <c r="B111" s="62"/>
    </row>
    <row r="112" spans="2:2" x14ac:dyDescent="0.25">
      <c r="B112" s="62"/>
    </row>
    <row r="114" spans="2:2" x14ac:dyDescent="0.25">
      <c r="B114" s="62"/>
    </row>
    <row r="115" spans="2:2" x14ac:dyDescent="0.25">
      <c r="B115" s="62"/>
    </row>
    <row r="116" spans="2:2" x14ac:dyDescent="0.25">
      <c r="B116" s="62"/>
    </row>
    <row r="121" spans="2:2" x14ac:dyDescent="0.25">
      <c r="B121" s="40"/>
    </row>
    <row r="122" spans="2:2" x14ac:dyDescent="0.25">
      <c r="B122" s="91"/>
    </row>
    <row r="128" spans="2:2" x14ac:dyDescent="0.25">
      <c r="B128" s="90"/>
    </row>
    <row r="129" spans="2:2" x14ac:dyDescent="0.25">
      <c r="B129" s="62"/>
    </row>
    <row r="131" spans="2:2" x14ac:dyDescent="0.25">
      <c r="B131" s="62"/>
    </row>
    <row r="132" spans="2:2" x14ac:dyDescent="0.25">
      <c r="B132" s="62"/>
    </row>
    <row r="133" spans="2:2" x14ac:dyDescent="0.25">
      <c r="B133" s="62"/>
    </row>
    <row r="134" spans="2:2" x14ac:dyDescent="0.25">
      <c r="B134" s="62"/>
    </row>
    <row r="135" spans="2:2" x14ac:dyDescent="0.25">
      <c r="B135" s="62"/>
    </row>
    <row r="136" spans="2:2" x14ac:dyDescent="0.25">
      <c r="B136" s="62"/>
    </row>
    <row r="137" spans="2:2" x14ac:dyDescent="0.25">
      <c r="B137" s="62"/>
    </row>
    <row r="138" spans="2:2" x14ac:dyDescent="0.25">
      <c r="B138" s="62"/>
    </row>
    <row r="139" spans="2:2" x14ac:dyDescent="0.25">
      <c r="B139" s="62"/>
    </row>
    <row r="140" spans="2:2" x14ac:dyDescent="0.25">
      <c r="B140" s="62"/>
    </row>
    <row r="141" spans="2:2" x14ac:dyDescent="0.25">
      <c r="B141" s="62"/>
    </row>
    <row r="142" spans="2:2" x14ac:dyDescent="0.25">
      <c r="B142" s="62"/>
    </row>
    <row r="239" spans="2:2" x14ac:dyDescent="0.25">
      <c r="B239" s="65"/>
    </row>
    <row r="240" spans="2:2" x14ac:dyDescent="0.25">
      <c r="B240" s="62"/>
    </row>
    <row r="241" spans="2:2" x14ac:dyDescent="0.25">
      <c r="B241" s="62"/>
    </row>
    <row r="244" spans="2:2" x14ac:dyDescent="0.25">
      <c r="B244" s="62"/>
    </row>
    <row r="260" spans="2:2" x14ac:dyDescent="0.25">
      <c r="B260" s="65"/>
    </row>
    <row r="290" spans="2:2" x14ac:dyDescent="0.25">
      <c r="B290" s="40"/>
    </row>
    <row r="291" spans="2:2" x14ac:dyDescent="0.25">
      <c r="B291" s="62"/>
    </row>
    <row r="293" spans="2:2" x14ac:dyDescent="0.25">
      <c r="B293" s="62"/>
    </row>
    <row r="294" spans="2:2" x14ac:dyDescent="0.25">
      <c r="B294" s="62"/>
    </row>
    <row r="295" spans="2:2" x14ac:dyDescent="0.25">
      <c r="B295" s="62"/>
    </row>
    <row r="296" spans="2:2" x14ac:dyDescent="0.25">
      <c r="B296" s="62"/>
    </row>
    <row r="297" spans="2:2" x14ac:dyDescent="0.25">
      <c r="B297" s="62"/>
    </row>
    <row r="298" spans="2:2" x14ac:dyDescent="0.25">
      <c r="B298" s="62"/>
    </row>
    <row r="299" spans="2:2" x14ac:dyDescent="0.25">
      <c r="B299" s="62"/>
    </row>
    <row r="300" spans="2:2" x14ac:dyDescent="0.25">
      <c r="B300" s="62"/>
    </row>
    <row r="301" spans="2:2" x14ac:dyDescent="0.25">
      <c r="B301" s="62"/>
    </row>
    <row r="302" spans="2:2" x14ac:dyDescent="0.25">
      <c r="B302" s="62"/>
    </row>
    <row r="303" spans="2:2" x14ac:dyDescent="0.25">
      <c r="B303" s="62"/>
    </row>
    <row r="304" spans="2:2" x14ac:dyDescent="0.25">
      <c r="B304" s="62"/>
    </row>
    <row r="316" spans="2:2" x14ac:dyDescent="0.25">
      <c r="B316" s="62"/>
    </row>
    <row r="317" spans="2:2" x14ac:dyDescent="0.25">
      <c r="B317" s="62"/>
    </row>
    <row r="318" spans="2:2" x14ac:dyDescent="0.25">
      <c r="B318" s="62"/>
    </row>
    <row r="319" spans="2:2" x14ac:dyDescent="0.25">
      <c r="B319" s="62"/>
    </row>
    <row r="320" spans="2:2" x14ac:dyDescent="0.25">
      <c r="B320" s="62"/>
    </row>
    <row r="321" spans="2:2" x14ac:dyDescent="0.25">
      <c r="B321" s="62"/>
    </row>
    <row r="322" spans="2:2" x14ac:dyDescent="0.25">
      <c r="B322" s="62"/>
    </row>
    <row r="323" spans="2:2" x14ac:dyDescent="0.25">
      <c r="B323" s="62"/>
    </row>
    <row r="324" spans="2:2" x14ac:dyDescent="0.25">
      <c r="B324" s="62"/>
    </row>
    <row r="326" spans="2:2" x14ac:dyDescent="0.25">
      <c r="B326" s="62"/>
    </row>
    <row r="327" spans="2:2" x14ac:dyDescent="0.25">
      <c r="B327" s="62"/>
    </row>
    <row r="328" spans="2:2" x14ac:dyDescent="0.25">
      <c r="B328" s="62"/>
    </row>
    <row r="329" spans="2:2" x14ac:dyDescent="0.25">
      <c r="B329" s="62"/>
    </row>
    <row r="330" spans="2:2" x14ac:dyDescent="0.25">
      <c r="B330" s="62"/>
    </row>
    <row r="332" spans="2:2" x14ac:dyDescent="0.25">
      <c r="B332" s="62"/>
    </row>
    <row r="335" spans="2:2" x14ac:dyDescent="0.25">
      <c r="B335" s="62"/>
    </row>
    <row r="338" spans="2:2" x14ac:dyDescent="0.25">
      <c r="B338" s="62"/>
    </row>
    <row r="339" spans="2:2" x14ac:dyDescent="0.25">
      <c r="B339" s="62"/>
    </row>
    <row r="340" spans="2:2" x14ac:dyDescent="0.25">
      <c r="B340" s="62"/>
    </row>
    <row r="341" spans="2:2" x14ac:dyDescent="0.25">
      <c r="B341" s="62"/>
    </row>
    <row r="342" spans="2:2" x14ac:dyDescent="0.25">
      <c r="B342" s="62"/>
    </row>
    <row r="343" spans="2:2" x14ac:dyDescent="0.25">
      <c r="B343" s="62"/>
    </row>
    <row r="344" spans="2:2" x14ac:dyDescent="0.25">
      <c r="B344" s="62"/>
    </row>
    <row r="345" spans="2:2" x14ac:dyDescent="0.25">
      <c r="B345" s="62"/>
    </row>
    <row r="346" spans="2:2" x14ac:dyDescent="0.25">
      <c r="B346" s="62"/>
    </row>
    <row r="347" spans="2:2" x14ac:dyDescent="0.25">
      <c r="B347" s="62"/>
    </row>
    <row r="348" spans="2:2" x14ac:dyDescent="0.25">
      <c r="B348" s="62"/>
    </row>
    <row r="349" spans="2:2" x14ac:dyDescent="0.25">
      <c r="B349" s="62"/>
    </row>
    <row r="350" spans="2:2" x14ac:dyDescent="0.25">
      <c r="B350" s="62"/>
    </row>
    <row r="351" spans="2:2" x14ac:dyDescent="0.25">
      <c r="B351" s="62"/>
    </row>
    <row r="352" spans="2:2" x14ac:dyDescent="0.25">
      <c r="B352" s="62"/>
    </row>
    <row r="353" spans="2:2" x14ac:dyDescent="0.25">
      <c r="B353" s="62"/>
    </row>
    <row r="354" spans="2:2" x14ac:dyDescent="0.25">
      <c r="B354" s="62"/>
    </row>
    <row r="355" spans="2:2" x14ac:dyDescent="0.25">
      <c r="B355" s="62"/>
    </row>
    <row r="356" spans="2:2" x14ac:dyDescent="0.25">
      <c r="B356" s="62"/>
    </row>
    <row r="360" spans="2:2" x14ac:dyDescent="0.25">
      <c r="B360" s="40"/>
    </row>
    <row r="377" spans="2:2" x14ac:dyDescent="0.25">
      <c r="B377" s="92"/>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honeticPr fontId="38"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817BD-9BC3-423A-A048-7E8534B7A15C}">
  <sheetPr>
    <tabColor rgb="FF92D050"/>
  </sheetPr>
  <dimension ref="A1:G60"/>
  <sheetViews>
    <sheetView zoomScale="80" zoomScaleNormal="80" workbookViewId="0"/>
  </sheetViews>
  <sheetFormatPr defaultColWidth="9.140625" defaultRowHeight="15" x14ac:dyDescent="0.25"/>
  <cols>
    <col min="1" max="1" width="13.42578125" customWidth="1"/>
    <col min="2" max="2" width="62.42578125" customWidth="1"/>
    <col min="3" max="4" width="41" customWidth="1"/>
    <col min="5" max="5" width="17.5703125" customWidth="1"/>
    <col min="6" max="7" width="41" customWidth="1"/>
  </cols>
  <sheetData>
    <row r="1" spans="1:7" ht="31.5" x14ac:dyDescent="0.25">
      <c r="A1" s="32" t="s">
        <v>1644</v>
      </c>
      <c r="B1" s="32"/>
      <c r="C1" s="33"/>
      <c r="D1" s="33"/>
      <c r="E1" s="33"/>
      <c r="F1" s="162" t="s">
        <v>1586</v>
      </c>
      <c r="G1" s="42"/>
    </row>
    <row r="2" spans="1:7" ht="15.75" thickBot="1" x14ac:dyDescent="0.3">
      <c r="A2" s="33"/>
      <c r="B2" s="34"/>
      <c r="C2" s="34"/>
      <c r="D2" s="33"/>
      <c r="E2" s="33"/>
      <c r="F2" s="33"/>
      <c r="G2" s="33"/>
    </row>
    <row r="3" spans="1:7" ht="19.5" thickBot="1" x14ac:dyDescent="0.3">
      <c r="A3" s="36"/>
      <c r="B3" s="37" t="s">
        <v>24</v>
      </c>
      <c r="C3" s="38" t="s">
        <v>25</v>
      </c>
      <c r="D3" s="36"/>
      <c r="E3" s="36"/>
      <c r="F3" s="33"/>
      <c r="G3" s="33"/>
    </row>
    <row r="4" spans="1:7" ht="15.75" thickBot="1" x14ac:dyDescent="0.3">
      <c r="A4" s="35"/>
      <c r="B4" s="35"/>
      <c r="C4" s="35"/>
      <c r="D4" s="35"/>
      <c r="E4" s="35"/>
      <c r="F4" s="35"/>
      <c r="G4" s="35"/>
    </row>
    <row r="5" spans="1:7" ht="18.75" x14ac:dyDescent="0.25">
      <c r="A5" s="39"/>
      <c r="B5" s="179" t="s">
        <v>1645</v>
      </c>
      <c r="C5" s="180"/>
      <c r="D5" s="80"/>
      <c r="E5" s="40"/>
      <c r="F5" s="40"/>
      <c r="G5" s="40"/>
    </row>
    <row r="6" spans="1:7" ht="18.75" customHeight="1" x14ac:dyDescent="0.25">
      <c r="A6" s="35"/>
      <c r="B6" s="181" t="s">
        <v>1665</v>
      </c>
      <c r="C6" s="182"/>
      <c r="D6" s="35"/>
      <c r="E6" s="35"/>
      <c r="F6" s="35"/>
      <c r="G6" s="35"/>
    </row>
    <row r="7" spans="1:7" x14ac:dyDescent="0.25">
      <c r="A7" s="35"/>
      <c r="B7" s="181" t="s">
        <v>1671</v>
      </c>
      <c r="C7" s="182"/>
      <c r="D7" s="80"/>
      <c r="E7" s="35"/>
      <c r="F7" s="35"/>
      <c r="G7" s="35"/>
    </row>
    <row r="8" spans="1:7" x14ac:dyDescent="0.25">
      <c r="A8" s="35"/>
      <c r="B8" s="184"/>
      <c r="C8" s="185"/>
      <c r="D8" s="80"/>
      <c r="E8" s="35"/>
      <c r="F8" s="35"/>
      <c r="G8" s="35"/>
    </row>
    <row r="9" spans="1:7" ht="15.75" thickBot="1" x14ac:dyDescent="0.3">
      <c r="A9" s="35"/>
      <c r="B9" s="181"/>
      <c r="C9" s="186"/>
      <c r="D9" s="80"/>
      <c r="E9" s="35"/>
      <c r="F9" s="35"/>
      <c r="G9" s="35"/>
    </row>
    <row r="10" spans="1:7" ht="15.75" thickTop="1" x14ac:dyDescent="0.25">
      <c r="A10" s="35"/>
      <c r="B10" s="79"/>
      <c r="C10" s="35"/>
      <c r="D10" s="35"/>
      <c r="E10" s="35"/>
      <c r="F10" s="35"/>
      <c r="G10" s="35"/>
    </row>
    <row r="11" spans="1:7" ht="18.75" x14ac:dyDescent="0.25">
      <c r="A11" s="81"/>
      <c r="B11" s="160" t="s">
        <v>1665</v>
      </c>
      <c r="C11" s="82"/>
      <c r="D11" s="82"/>
      <c r="E11" s="160"/>
      <c r="F11" s="82"/>
      <c r="G11" s="82"/>
    </row>
    <row r="12" spans="1:7" x14ac:dyDescent="0.25">
      <c r="A12" s="83"/>
      <c r="B12" s="111" t="s">
        <v>1670</v>
      </c>
      <c r="C12" s="83" t="s">
        <v>28</v>
      </c>
      <c r="D12" s="83" t="s">
        <v>332</v>
      </c>
      <c r="E12" s="83"/>
      <c r="F12" s="83" t="s">
        <v>1668</v>
      </c>
      <c r="G12" s="83" t="s">
        <v>1669</v>
      </c>
    </row>
    <row r="13" spans="1:7" x14ac:dyDescent="0.25">
      <c r="A13" s="35" t="s">
        <v>1647</v>
      </c>
      <c r="B13" s="156" t="s">
        <v>1689</v>
      </c>
      <c r="C13" s="133">
        <v>17.153026639999997</v>
      </c>
      <c r="D13" s="161" t="s">
        <v>1688</v>
      </c>
      <c r="F13" s="71">
        <f>IF(OR(' B1. EEM Sust. Mortgage Assets '!$C$18=0,C13="[For completion]"),"",C13/' B1. EEM Sust. Mortgage Assets '!$C$18)</f>
        <v>1</v>
      </c>
      <c r="G13" s="71" t="str">
        <f>IF(OR(' B1. EEM Sust. Mortgage Assets '!$D$18=0,D13="[For completion]"),"",D13/' B1. EEM Sust. Mortgage Assets '!$D$18)</f>
        <v/>
      </c>
    </row>
    <row r="14" spans="1:7" x14ac:dyDescent="0.25">
      <c r="A14" s="35" t="s">
        <v>1649</v>
      </c>
      <c r="B14" s="156" t="s">
        <v>1666</v>
      </c>
      <c r="C14" s="133" t="s">
        <v>1688</v>
      </c>
      <c r="D14" s="161" t="s">
        <v>1688</v>
      </c>
      <c r="F14" s="71" t="str">
        <f>IF(OR(' B1. EEM Sust. Mortgage Assets '!$C$18=0,C14="[For completion]"),"",C14/' B1. EEM Sust. Mortgage Assets '!$C$18)</f>
        <v/>
      </c>
      <c r="G14" s="71" t="str">
        <f>IF(OR(' B1. EEM Sust. Mortgage Assets '!$D$18=0,D14="[For completion]"),"",D14/' B1. EEM Sust. Mortgage Assets '!$D$18)</f>
        <v/>
      </c>
    </row>
    <row r="15" spans="1:7" x14ac:dyDescent="0.25">
      <c r="A15" s="35" t="s">
        <v>1651</v>
      </c>
      <c r="B15" s="156" t="s">
        <v>1667</v>
      </c>
      <c r="C15" s="133" t="s">
        <v>1688</v>
      </c>
      <c r="D15" s="161" t="s">
        <v>1688</v>
      </c>
      <c r="F15" s="71" t="str">
        <f>IF(OR(' B1. EEM Sust. Mortgage Assets '!$C$18=0,C15="[For completion]"),"",C15/' B1. EEM Sust. Mortgage Assets '!$C$18)</f>
        <v/>
      </c>
      <c r="G15" s="71" t="str">
        <f>IF(OR(' B1. EEM Sust. Mortgage Assets '!$D$18=0,D15="[For completion]"),"",D15/' B1. EEM Sust. Mortgage Assets '!$D$18)</f>
        <v/>
      </c>
    </row>
    <row r="16" spans="1:7" x14ac:dyDescent="0.25">
      <c r="A16" s="62" t="s">
        <v>1653</v>
      </c>
      <c r="B16" s="156" t="s">
        <v>1691</v>
      </c>
      <c r="C16" s="133">
        <f>MIN(C13:C15)</f>
        <v>17.153026639999997</v>
      </c>
      <c r="D16" s="161">
        <f>MIN(D13:D15)</f>
        <v>0</v>
      </c>
      <c r="F16" s="73">
        <f>MIN(F13:F15)</f>
        <v>1</v>
      </c>
      <c r="G16" s="73">
        <f>MIN(G13:G15)</f>
        <v>0</v>
      </c>
    </row>
    <row r="17" spans="1:7" x14ac:dyDescent="0.25">
      <c r="A17" s="35"/>
      <c r="B17" s="41"/>
      <c r="C17" s="35"/>
      <c r="D17" s="35"/>
      <c r="E17" s="35"/>
      <c r="F17" s="35"/>
      <c r="G17" s="35"/>
    </row>
    <row r="18" spans="1:7" x14ac:dyDescent="0.25">
      <c r="A18" s="35"/>
      <c r="B18" s="41"/>
      <c r="C18" s="35"/>
      <c r="D18" s="35"/>
      <c r="E18" s="35"/>
      <c r="F18" s="35"/>
      <c r="G18" s="35"/>
    </row>
    <row r="19" spans="1:7" x14ac:dyDescent="0.25">
      <c r="A19" s="35"/>
      <c r="B19" s="41"/>
      <c r="C19" s="35"/>
      <c r="D19" s="35"/>
      <c r="E19" s="35"/>
      <c r="F19" s="35"/>
      <c r="G19" s="35"/>
    </row>
    <row r="20" spans="1:7" x14ac:dyDescent="0.25">
      <c r="A20" s="35"/>
      <c r="B20" s="41"/>
      <c r="C20" s="35"/>
      <c r="D20" s="35"/>
      <c r="E20" s="35"/>
      <c r="F20" s="35"/>
      <c r="G20" s="35"/>
    </row>
    <row r="21" spans="1:7" x14ac:dyDescent="0.25">
      <c r="A21" s="35"/>
      <c r="B21" s="41"/>
      <c r="C21" s="35"/>
      <c r="D21" s="35"/>
      <c r="E21" s="35"/>
      <c r="F21" s="35"/>
      <c r="G21" s="35"/>
    </row>
    <row r="22" spans="1:7" x14ac:dyDescent="0.25">
      <c r="A22" s="35"/>
      <c r="B22" s="41"/>
      <c r="C22" s="35"/>
      <c r="D22" s="35"/>
      <c r="E22" s="35"/>
      <c r="F22" s="35"/>
      <c r="G22" s="35"/>
    </row>
    <row r="23" spans="1:7" x14ac:dyDescent="0.25">
      <c r="A23" s="35"/>
      <c r="B23" s="41"/>
      <c r="C23" s="35"/>
      <c r="D23" s="35"/>
      <c r="E23" s="35"/>
      <c r="F23" s="35"/>
      <c r="G23" s="35"/>
    </row>
    <row r="24" spans="1:7" x14ac:dyDescent="0.25">
      <c r="A24" s="35"/>
      <c r="B24" s="41"/>
      <c r="C24" s="35"/>
      <c r="D24" s="35"/>
      <c r="E24" s="35"/>
      <c r="F24" s="35"/>
      <c r="G24" s="35"/>
    </row>
    <row r="25" spans="1:7" x14ac:dyDescent="0.25">
      <c r="A25" s="35"/>
      <c r="B25" s="41"/>
      <c r="C25" s="35"/>
      <c r="D25" s="35"/>
      <c r="E25" s="35"/>
      <c r="F25" s="35"/>
      <c r="G25" s="35"/>
    </row>
    <row r="26" spans="1:7" x14ac:dyDescent="0.25">
      <c r="A26" s="35"/>
      <c r="B26" s="41"/>
      <c r="C26" s="35"/>
      <c r="D26" s="35"/>
      <c r="E26" s="35"/>
      <c r="F26" s="35"/>
      <c r="G26" s="35"/>
    </row>
    <row r="27" spans="1:7" x14ac:dyDescent="0.25">
      <c r="A27" s="35"/>
      <c r="B27" s="41"/>
      <c r="C27" s="35"/>
      <c r="D27" s="35"/>
      <c r="E27" s="35"/>
      <c r="F27" s="35"/>
      <c r="G27" s="35"/>
    </row>
    <row r="28" spans="1:7" x14ac:dyDescent="0.25">
      <c r="A28" s="35"/>
      <c r="B28" s="41"/>
      <c r="C28" s="35"/>
      <c r="D28" s="35"/>
      <c r="E28" s="35"/>
      <c r="F28" s="35"/>
      <c r="G28" s="35"/>
    </row>
    <row r="29" spans="1:7" x14ac:dyDescent="0.25">
      <c r="A29" s="35"/>
      <c r="B29" s="41"/>
      <c r="C29" s="35"/>
      <c r="D29" s="35"/>
      <c r="E29" s="35"/>
      <c r="F29" s="35"/>
      <c r="G29" s="35"/>
    </row>
    <row r="30" spans="1:7" x14ac:dyDescent="0.25">
      <c r="A30" s="35"/>
      <c r="B30" s="41"/>
      <c r="C30" s="35"/>
      <c r="D30" s="35"/>
      <c r="E30" s="35"/>
      <c r="F30" s="35"/>
      <c r="G30" s="35"/>
    </row>
    <row r="31" spans="1:7" x14ac:dyDescent="0.25">
      <c r="A31" s="35"/>
      <c r="B31" s="41"/>
      <c r="C31" s="35"/>
      <c r="D31" s="35"/>
      <c r="E31" s="35"/>
      <c r="F31" s="35"/>
      <c r="G31" s="35"/>
    </row>
    <row r="32" spans="1:7" x14ac:dyDescent="0.25">
      <c r="A32" s="35"/>
      <c r="B32" s="41"/>
      <c r="C32" s="35"/>
      <c r="D32" s="35"/>
      <c r="E32" s="35"/>
      <c r="F32" s="35"/>
      <c r="G32" s="35"/>
    </row>
    <row r="33" spans="1:7" x14ac:dyDescent="0.25">
      <c r="A33" s="35"/>
      <c r="B33" s="41"/>
      <c r="C33" s="35"/>
      <c r="D33" s="35"/>
      <c r="E33" s="35"/>
      <c r="F33" s="35"/>
      <c r="G33" s="35"/>
    </row>
    <row r="34" spans="1:7" x14ac:dyDescent="0.25">
      <c r="A34" s="35"/>
      <c r="B34" s="41"/>
      <c r="C34" s="35"/>
      <c r="D34" s="35"/>
      <c r="E34" s="35"/>
      <c r="F34" s="35"/>
      <c r="G34" s="35"/>
    </row>
    <row r="35" spans="1:7" ht="18.75" x14ac:dyDescent="0.25">
      <c r="A35" s="81"/>
      <c r="B35" s="187" t="s">
        <v>1671</v>
      </c>
      <c r="C35" s="187"/>
      <c r="D35" s="82"/>
      <c r="E35" s="82"/>
      <c r="F35" s="82"/>
      <c r="G35" s="82"/>
    </row>
    <row r="36" spans="1:7" x14ac:dyDescent="0.25">
      <c r="A36" s="83"/>
      <c r="B36" s="111" t="s">
        <v>1646</v>
      </c>
      <c r="C36" s="83" t="s">
        <v>28</v>
      </c>
      <c r="D36" s="83" t="s">
        <v>332</v>
      </c>
      <c r="E36" s="83"/>
      <c r="F36" s="83" t="s">
        <v>335</v>
      </c>
      <c r="G36" s="83" t="s">
        <v>337</v>
      </c>
    </row>
    <row r="37" spans="1:7" x14ac:dyDescent="0.25">
      <c r="A37" s="35" t="s">
        <v>1656</v>
      </c>
      <c r="B37" s="156" t="s">
        <v>1648</v>
      </c>
      <c r="C37" s="133">
        <v>17.153026639999997</v>
      </c>
      <c r="D37" s="133">
        <v>102</v>
      </c>
      <c r="F37" s="71">
        <f>IF(OR('A1. EEM General Mortgage Assets'!$C$15=0,C37="[For completion]"),"",C37/'A1. EEM General Mortgage Assets'!$C$15)</f>
        <v>0.10358480213595357</v>
      </c>
      <c r="G37" s="71">
        <f>IF(OR('A1. EEM General Mortgage Assets'!$F$28=0,D37="[For completion]"),"",D37/'A1. EEM General Mortgage Assets'!$F$28)</f>
        <v>6.7819148936170207E-2</v>
      </c>
    </row>
    <row r="38" spans="1:7" x14ac:dyDescent="0.25">
      <c r="A38" s="35" t="s">
        <v>1658</v>
      </c>
      <c r="B38" s="62" t="s">
        <v>1650</v>
      </c>
      <c r="C38" s="133">
        <v>1.56316097</v>
      </c>
      <c r="D38" s="133">
        <v>9</v>
      </c>
      <c r="F38" s="71">
        <f>IF(OR('A1. EEM General Mortgage Assets'!$C$15=0,C38="[For completion]"),"",C38/'A1. EEM General Mortgage Assets'!$C$15)</f>
        <v>9.4397171521034429E-3</v>
      </c>
      <c r="G38" s="71">
        <f>IF(OR('A1. EEM General Mortgage Assets'!$F$28=0,D38="[For completion]"),"",D38/'A1. EEM General Mortgage Assets'!$F$28)</f>
        <v>5.9840425531914893E-3</v>
      </c>
    </row>
    <row r="39" spans="1:7" x14ac:dyDescent="0.25">
      <c r="A39" s="35" t="s">
        <v>1672</v>
      </c>
      <c r="B39" s="62" t="s">
        <v>1652</v>
      </c>
      <c r="C39" s="133">
        <v>0</v>
      </c>
      <c r="D39" s="133">
        <v>0</v>
      </c>
      <c r="F39" s="71">
        <f>IF(OR('A1. EEM General Mortgage Assets'!$C$15=0,C39="[For completion]"),"",C39/'A1. EEM General Mortgage Assets'!$C$15)</f>
        <v>0</v>
      </c>
      <c r="G39" s="71">
        <f>IF(OR('A1. EEM General Mortgage Assets'!$F$28=0,D39="[For completion]"),"",D39/'A1. EEM General Mortgage Assets'!$F$28)</f>
        <v>0</v>
      </c>
    </row>
    <row r="40" spans="1:7" x14ac:dyDescent="0.25">
      <c r="A40" s="35" t="s">
        <v>1673</v>
      </c>
      <c r="B40" s="62" t="s">
        <v>1654</v>
      </c>
      <c r="C40" s="133">
        <v>15.47051735</v>
      </c>
      <c r="D40" s="133">
        <v>92</v>
      </c>
      <c r="F40" s="71">
        <f>IF(OR('A1. EEM General Mortgage Assets'!$C$15=0,C40="[For completion]"),"",C40/'A1. EEM General Mortgage Assets'!$C$15)</f>
        <v>9.3424356661559238E-2</v>
      </c>
      <c r="G40" s="71">
        <f>IF(OR('A1. EEM General Mortgage Assets'!$F$28=0,D40="[For completion]"),"",D40/'A1. EEM General Mortgage Assets'!$F$28)</f>
        <v>6.1170212765957445E-2</v>
      </c>
    </row>
    <row r="41" spans="1:7" x14ac:dyDescent="0.25">
      <c r="A41" s="62" t="s">
        <v>1660</v>
      </c>
      <c r="B41" s="138"/>
      <c r="C41" s="146"/>
      <c r="D41" s="147"/>
      <c r="F41" s="62"/>
      <c r="G41" s="62"/>
    </row>
    <row r="42" spans="1:7" x14ac:dyDescent="0.25">
      <c r="A42" s="62" t="s">
        <v>1661</v>
      </c>
      <c r="B42" s="138"/>
      <c r="C42" s="146"/>
      <c r="D42" s="147"/>
      <c r="F42" s="62"/>
      <c r="G42" s="62"/>
    </row>
    <row r="43" spans="1:7" x14ac:dyDescent="0.25">
      <c r="A43" s="62" t="s">
        <v>1662</v>
      </c>
      <c r="B43" s="62"/>
      <c r="C43" s="62"/>
      <c r="D43" s="62"/>
      <c r="F43" s="62"/>
      <c r="G43" s="62"/>
    </row>
    <row r="44" spans="1:7" ht="27" x14ac:dyDescent="0.25">
      <c r="A44" s="83"/>
      <c r="B44" s="111" t="s">
        <v>1655</v>
      </c>
      <c r="C44" s="83" t="s">
        <v>28</v>
      </c>
      <c r="D44" s="83" t="s">
        <v>332</v>
      </c>
      <c r="E44" s="83"/>
      <c r="F44" s="83" t="s">
        <v>335</v>
      </c>
      <c r="G44" s="83" t="s">
        <v>337</v>
      </c>
    </row>
    <row r="45" spans="1:7" x14ac:dyDescent="0.25">
      <c r="A45" s="35" t="s">
        <v>1674</v>
      </c>
      <c r="B45" s="35" t="s">
        <v>1657</v>
      </c>
      <c r="C45" s="133"/>
      <c r="D45" s="133"/>
      <c r="F45" s="71" t="str">
        <f>IF(OR('A1. EEM General Mortgage Assets'!$D$15=0,C45="[For completion]"),"",C45/'A1. EEM General Mortgage Assets'!$D$15)</f>
        <v/>
      </c>
      <c r="G45" s="71" t="str">
        <f>IF(OR('A1. EEM General Mortgage Assets'!$F$31=0,D45="[For completion]"),"",D45/'A1. EEM General Mortgage Assets'!$F$31)</f>
        <v/>
      </c>
    </row>
    <row r="46" spans="1:7" x14ac:dyDescent="0.25">
      <c r="A46" s="35" t="s">
        <v>1675</v>
      </c>
      <c r="B46" s="35" t="s">
        <v>1659</v>
      </c>
      <c r="C46" s="133"/>
      <c r="D46" s="133"/>
      <c r="F46" s="71"/>
      <c r="G46" s="71"/>
    </row>
    <row r="47" spans="1:7" x14ac:dyDescent="0.25">
      <c r="A47" s="35" t="s">
        <v>1676</v>
      </c>
      <c r="B47" s="35"/>
      <c r="C47" s="133"/>
      <c r="D47" s="133"/>
      <c r="F47" s="71"/>
      <c r="G47" s="71"/>
    </row>
    <row r="48" spans="1:7" x14ac:dyDescent="0.25">
      <c r="A48" s="35" t="s">
        <v>1677</v>
      </c>
      <c r="B48" s="35"/>
      <c r="C48" s="133"/>
      <c r="D48" s="133"/>
      <c r="F48" s="71"/>
      <c r="G48" s="71"/>
    </row>
    <row r="49" spans="1:7" x14ac:dyDescent="0.25">
      <c r="A49" s="35" t="s">
        <v>1678</v>
      </c>
      <c r="B49" s="157"/>
      <c r="C49" s="157"/>
      <c r="D49" s="157"/>
    </row>
    <row r="50" spans="1:7" x14ac:dyDescent="0.25">
      <c r="A50" s="35" t="s">
        <v>1679</v>
      </c>
      <c r="B50" s="157"/>
      <c r="C50" s="157"/>
      <c r="D50" s="157"/>
    </row>
    <row r="51" spans="1:7" ht="15" customHeight="1" x14ac:dyDescent="0.25">
      <c r="A51" s="83"/>
      <c r="B51" s="111" t="s">
        <v>1663</v>
      </c>
      <c r="C51" s="83" t="s">
        <v>28</v>
      </c>
      <c r="D51" s="83" t="s">
        <v>332</v>
      </c>
      <c r="E51" s="83"/>
      <c r="F51" s="83"/>
      <c r="G51" s="83"/>
    </row>
    <row r="52" spans="1:7" x14ac:dyDescent="0.25">
      <c r="A52" s="35" t="s">
        <v>1680</v>
      </c>
      <c r="B52" s="35" t="s">
        <v>1294</v>
      </c>
      <c r="C52" s="133">
        <v>5.9582234799999982</v>
      </c>
      <c r="D52" s="133">
        <v>30</v>
      </c>
      <c r="F52" s="62"/>
      <c r="G52" s="62"/>
    </row>
    <row r="53" spans="1:7" x14ac:dyDescent="0.25">
      <c r="A53" s="35" t="s">
        <v>1681</v>
      </c>
      <c r="B53" s="35" t="s">
        <v>1296</v>
      </c>
      <c r="C53" s="133">
        <v>2.9599922700000003</v>
      </c>
      <c r="D53" s="133">
        <v>20</v>
      </c>
      <c r="F53" s="62"/>
      <c r="G53" s="62"/>
    </row>
    <row r="54" spans="1:7" x14ac:dyDescent="0.25">
      <c r="A54" s="35" t="s">
        <v>1682</v>
      </c>
      <c r="B54" s="35" t="s">
        <v>1298</v>
      </c>
      <c r="C54" s="133">
        <v>0</v>
      </c>
      <c r="D54" s="133">
        <v>0</v>
      </c>
      <c r="F54" s="62"/>
      <c r="G54" s="62"/>
    </row>
    <row r="55" spans="1:7" x14ac:dyDescent="0.25">
      <c r="A55" s="35" t="s">
        <v>1683</v>
      </c>
      <c r="B55" s="35" t="s">
        <v>1664</v>
      </c>
      <c r="C55" s="133" t="s">
        <v>169</v>
      </c>
      <c r="D55" s="133" t="s">
        <v>169</v>
      </c>
      <c r="F55" s="62"/>
      <c r="G55" s="62"/>
    </row>
    <row r="56" spans="1:7" x14ac:dyDescent="0.25">
      <c r="A56" s="35" t="s">
        <v>1684</v>
      </c>
      <c r="B56" s="35" t="s">
        <v>330</v>
      </c>
      <c r="C56" s="133">
        <v>8.2348108899999968</v>
      </c>
      <c r="D56" s="133">
        <v>52</v>
      </c>
      <c r="F56" s="62"/>
      <c r="G56" s="62"/>
    </row>
    <row r="57" spans="1:7" x14ac:dyDescent="0.25">
      <c r="A57" s="35" t="s">
        <v>1685</v>
      </c>
      <c r="B57" s="158" t="s">
        <v>32</v>
      </c>
      <c r="C57" s="159"/>
      <c r="D57" s="159"/>
      <c r="F57" s="62"/>
      <c r="G57" s="62"/>
    </row>
    <row r="58" spans="1:7" x14ac:dyDescent="0.25">
      <c r="A58" s="35" t="s">
        <v>1686</v>
      </c>
      <c r="B58" s="158" t="s">
        <v>32</v>
      </c>
      <c r="C58" s="159"/>
      <c r="D58" s="159"/>
      <c r="F58" s="62"/>
      <c r="G58" s="62"/>
    </row>
    <row r="59" spans="1:7" x14ac:dyDescent="0.25">
      <c r="A59" s="35" t="s">
        <v>1687</v>
      </c>
      <c r="B59" s="158" t="s">
        <v>32</v>
      </c>
      <c r="C59" s="159"/>
      <c r="D59" s="159"/>
      <c r="F59" s="62"/>
      <c r="G59" s="62"/>
    </row>
    <row r="60" spans="1:7" x14ac:dyDescent="0.25">
      <c r="A60" s="35"/>
      <c r="B60" s="62"/>
      <c r="C60" s="62"/>
      <c r="D60" s="62"/>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phoneticPr fontId="38" type="noConversion"/>
  <hyperlinks>
    <hyperlink ref="B6:C6" location="'D1. Optional EEM Taxonomy C  '!B11" display="1.  Level of compliance with Taxonomy" xr:uid="{FCDAFFBE-BC09-46C1-B0BC-70F2A2001A1A}"/>
    <hyperlink ref="B7:C7" location="'D1. Optional EEM Taxonomy C  '!B35" display="2.  Share of loans financing Taxonomy compliant buildings" xr:uid="{C3182D95-90D2-4B8D-9B45-B25B6B526661}"/>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10</vt:i4>
      </vt:variant>
    </vt:vector>
  </HeadingPairs>
  <TitlesOfParts>
    <vt:vector size="18" baseType="lpstr">
      <vt:lpstr>Disclaimer</vt:lpstr>
      <vt:lpstr>Introduction</vt:lpstr>
      <vt:lpstr>Completion Instructions</vt:lpstr>
      <vt:lpstr>FAQ</vt:lpstr>
      <vt:lpstr>A1. EEM General Mortgage Assets</vt:lpstr>
      <vt:lpstr> B1. EEM Sust. Mortgage Assets </vt:lpstr>
      <vt:lpstr>C. EEM Harmonised Glossary</vt:lpstr>
      <vt:lpstr>D1. Optional EEM Taxonomy C  </vt:lpstr>
      <vt:lpstr>'A1. EEM General Mortgage Assets'!Area_stampa</vt:lpstr>
      <vt:lpstr>'C. EEM Harmonised Glossary'!Area_stampa</vt:lpstr>
      <vt:lpstr>'Completion Instructions'!Area_stampa</vt:lpstr>
      <vt:lpstr>Disclaimer!Area_stampa</vt:lpstr>
      <vt:lpstr>FAQ!Area_stampa</vt:lpstr>
      <vt:lpstr>Introduction!Area_stampa</vt:lpstr>
      <vt:lpstr>Disclaimer!general_tc</vt:lpstr>
      <vt:lpstr>Disclaimer!privacy_policy</vt:lpstr>
      <vt:lpstr>Disclaimer!Titoli_stampa</vt:lpstr>
      <vt:lpstr>FAQ!Titoli_stampa</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Luca Maran</cp:lastModifiedBy>
  <cp:lastPrinted>2016-05-20T08:25:54Z</cp:lastPrinted>
  <dcterms:created xsi:type="dcterms:W3CDTF">2016-04-21T08:07:20Z</dcterms:created>
  <dcterms:modified xsi:type="dcterms:W3CDTF">2024-06-05T13:28:27Z</dcterms:modified>
</cp:coreProperties>
</file>